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9360" windowHeight="4728" activeTab="0"/>
  </bookViews>
  <sheets>
    <sheet name="50차-활동상황1" sheetId="1" r:id="rId1"/>
    <sheet name="50차-활동상황2" sheetId="2" r:id="rId2"/>
    <sheet name="50차-년도별추이" sheetId="3" r:id="rId3"/>
    <sheet name="50차-조직도" sheetId="4" r:id="rId4"/>
  </sheets>
  <definedNames/>
  <calcPr fullCalcOnLoad="1"/>
</workbook>
</file>

<file path=xl/sharedStrings.xml><?xml version="1.0" encoding="utf-8"?>
<sst xmlns="http://schemas.openxmlformats.org/spreadsheetml/2006/main" count="1005" uniqueCount="505">
  <si>
    <t>종목</t>
  </si>
  <si>
    <t>세 목</t>
  </si>
  <si>
    <t>내 용</t>
  </si>
  <si>
    <t>비 고</t>
  </si>
  <si>
    <t>비신자 권면</t>
  </si>
  <si>
    <t>이웃, 직장동료, 친척</t>
  </si>
  <si>
    <t>교리반 인도</t>
  </si>
  <si>
    <t>개종 권면</t>
  </si>
  <si>
    <t>불교, 개신교 등 신자 권면</t>
  </si>
  <si>
    <t>예비신자 재교육권면, 출석독려, 권면</t>
  </si>
  <si>
    <t>교리반 동반 및 전화연락</t>
  </si>
  <si>
    <t>세례자</t>
  </si>
  <si>
    <t>타인이 인도한 예비자</t>
  </si>
  <si>
    <t>교리시간 안내 및 미사참례 권유</t>
  </si>
  <si>
    <t>통신교리자</t>
  </si>
  <si>
    <t>통신교리 내용 확인 및 미사참례 권유</t>
  </si>
  <si>
    <t>교리반 협조</t>
  </si>
  <si>
    <t>예비신자 출석점검 및 간식봉사, 차량봉사</t>
  </si>
  <si>
    <t>※교리반참석</t>
  </si>
  <si>
    <t>전례안내 및 영성생활지도, 대화</t>
  </si>
  <si>
    <t>단체가입</t>
  </si>
  <si>
    <t>열심치 않는 신자방문 기도 및 대화</t>
  </si>
  <si>
    <t>미사참례 및 성사권유</t>
  </si>
  <si>
    <t>회두</t>
  </si>
  <si>
    <t>성사생활인도 및 미사권유</t>
  </si>
  <si>
    <t>해소</t>
  </si>
  <si>
    <t>판공성사 권면</t>
  </si>
  <si>
    <t>성사일정 안내 및 성사표 나눔, 권유</t>
  </si>
  <si>
    <t>성사</t>
  </si>
  <si>
    <t>전입 교우 방문</t>
  </si>
  <si>
    <t>방문기도 및 단체가입권유</t>
  </si>
  <si>
    <t>견진성사 권면</t>
  </si>
  <si>
    <t>성사일정 안내 및 교리반 동참</t>
  </si>
  <si>
    <t>견진</t>
  </si>
  <si>
    <t>세례권유 및 일정안내</t>
  </si>
  <si>
    <t>유아세례</t>
  </si>
  <si>
    <t>교우 상가방문 및 돌봄</t>
  </si>
  <si>
    <t>출간예절, 사도예절 및 장지봉사</t>
  </si>
  <si>
    <t>비신자 상가방문 및 돌봄</t>
  </si>
  <si>
    <t>위로격려, 상가봉사</t>
  </si>
  <si>
    <t>교우 환자방문 및 돌봄</t>
  </si>
  <si>
    <t>방문기도 및 위로</t>
  </si>
  <si>
    <t>비신자 환자방문 및 돌봄</t>
  </si>
  <si>
    <t>방문기도 및 봉사, 대세권유</t>
  </si>
  <si>
    <t>대세자:</t>
  </si>
  <si>
    <t>이재 및 빈곤자 돌봄</t>
  </si>
  <si>
    <t>극빈한 이웃 방문, 돌봄, 영성생활격려</t>
  </si>
  <si>
    <t>병원봉사</t>
  </si>
  <si>
    <t>입원중인 환자 기도, 위로</t>
  </si>
  <si>
    <t>복지시설 방문</t>
  </si>
  <si>
    <t>각종 복지시설 방문 및 봉사(경로당, 복지원)</t>
  </si>
  <si>
    <t>소년 쁘레시디움 지도</t>
  </si>
  <si>
    <t>가입권유 및 돌봄</t>
  </si>
  <si>
    <t>행동단원 모집</t>
  </si>
  <si>
    <t>레지오 소개 및 가입권유</t>
  </si>
  <si>
    <t>입단 :</t>
  </si>
  <si>
    <t>입단이 어려운 신자 가입권유</t>
  </si>
  <si>
    <t>레지오를 위한 활동</t>
  </si>
  <si>
    <t>레지오 관련 행사 협조</t>
  </si>
  <si>
    <t>성경 읽고 쓰기</t>
  </si>
  <si>
    <t>성경쓰기피정, 가족쓰기, 평의회쓰기 등</t>
  </si>
  <si>
    <t>반모임 참석 및 협조봉사. 구역. 반장모임 등</t>
  </si>
  <si>
    <t>행사준비 및 협조</t>
  </si>
  <si>
    <t>본당각종 행사준비 및 성가연습</t>
  </si>
  <si>
    <t>주일학교 교리 및 각종행사, 간식협조</t>
  </si>
  <si>
    <t>호구조사</t>
  </si>
  <si>
    <t>가정방문, 가두 선교시 방문기도, 조사</t>
  </si>
  <si>
    <t>기 타</t>
  </si>
  <si>
    <t>본당협조, 청소, 커피봉사</t>
  </si>
  <si>
    <t>출판물보급 활동</t>
  </si>
  <si>
    <t>주보제작, 전달 및 출판물 보급협조</t>
  </si>
  <si>
    <t>자연(생명)보호 활동</t>
  </si>
  <si>
    <t>쓰레기 분리수거 및 생명보호</t>
  </si>
  <si>
    <t>봉사활동</t>
  </si>
  <si>
    <t>차량봉사, 이웃봉사, 성당청소</t>
  </si>
  <si>
    <t>계</t>
  </si>
  <si>
    <t>상자의 옥좌</t>
  </si>
  <si>
    <t>황금 궁전</t>
  </si>
  <si>
    <t>티없으신 모후</t>
  </si>
  <si>
    <t>입교
권면</t>
  </si>
  <si>
    <t>방문, 가두 선교 활동</t>
  </si>
  <si>
    <t>명</t>
  </si>
  <si>
    <t>타종교 신자 권면, 정보 수집, 방문</t>
  </si>
  <si>
    <t>예비중단자 권면</t>
  </si>
  <si>
    <t>재 교육권면, 출석독려, 방문, 출판물 보급</t>
  </si>
  <si>
    <t>예비
신자
돌봄</t>
  </si>
  <si>
    <t>교리반 인도(직접인도)</t>
  </si>
  <si>
    <t>교리 지도, 동행 및 동반 출석, 차량 봉사</t>
  </si>
  <si>
    <t>교리 지도, 미사참례 권유, 차량 봉사</t>
  </si>
  <si>
    <t>출석점검, 간식봉사, 차량봉사, 어린이 돌보기</t>
  </si>
  <si>
    <t>교
우
돌
봄</t>
  </si>
  <si>
    <t>새 신자 방문 및 돌봄</t>
  </si>
  <si>
    <t>전례안내, 영성생활지도, 대화, 단체가입 권유</t>
  </si>
  <si>
    <t>교우 가정방문 및 돌봄</t>
  </si>
  <si>
    <t>기도 및 대화, 일손 돕기, 단체가입 권유</t>
  </si>
  <si>
    <r>
      <t>쉬는 교우</t>
    </r>
    <r>
      <rPr>
        <sz val="9"/>
        <color indexed="8"/>
        <rFont val="굴림체"/>
        <family val="3"/>
      </rPr>
      <t xml:space="preserve"> 방문 지도</t>
    </r>
  </si>
  <si>
    <t>미사참례 및 성사권유, 방문, 친교</t>
  </si>
  <si>
    <t>혼인 장애자 해소 권면</t>
  </si>
  <si>
    <t>성사생활인도 및 미사권유, 혼배성사 권유</t>
  </si>
  <si>
    <t>방문기도, 단체가입 권유, 소공동체 안내</t>
  </si>
  <si>
    <t>방문 기도 및 권유, 성사일정 안내</t>
  </si>
  <si>
    <t>유아세례 권면</t>
  </si>
  <si>
    <t>세례권유 및 일정안내, 대부모 서기</t>
  </si>
  <si>
    <t>어려
움을
겪는
분
돌봄</t>
  </si>
  <si>
    <t>입.출관 봉사, 사도예절 및 장지봉사, 연도</t>
  </si>
  <si>
    <t>위로, 상가 노력 봉사</t>
  </si>
  <si>
    <t xml:space="preserve">방문 기도 및 위로, 노력 봉사 </t>
  </si>
  <si>
    <t>방문 기도 및 봉사, 대세권유</t>
  </si>
  <si>
    <t>대세자</t>
  </si>
  <si>
    <t xml:space="preserve">극빈한 이웃 방문, 돌봄, 영성생활격려 </t>
  </si>
  <si>
    <t>입원중인 환자 기도, 위로, 노력 봉사</t>
  </si>
  <si>
    <t xml:space="preserve">각종 복지시설 방문 및 봉사(경로당, 복지원) </t>
  </si>
  <si>
    <t>레지
오
확장</t>
  </si>
  <si>
    <t xml:space="preserve">가입권유 및 돌봄, 간접 협조, 주회 참관 </t>
  </si>
  <si>
    <t>전입자 및 새 신자 레지오 소개 및 가입권유</t>
  </si>
  <si>
    <t xml:space="preserve">입단 </t>
  </si>
  <si>
    <t>협조단원 모집 및 돌봄</t>
  </si>
  <si>
    <t>입단이 어려운 신자 가입권유, 퇴단 단원</t>
  </si>
  <si>
    <t>레지오 관련 행사 협조, 평의회 참석, 순방</t>
  </si>
  <si>
    <t>본
당
협
조</t>
  </si>
  <si>
    <t>성경쓰기 피정, 개인, 가족 쓰기 및 읽기</t>
  </si>
  <si>
    <t>소공동체 협조(반모임)</t>
  </si>
  <si>
    <t>본당각종 행사준비 및 성가연습, 환경 미화</t>
  </si>
  <si>
    <t>주일학교 협조</t>
  </si>
  <si>
    <t>주일학교 교리, 각종행사, 간식 협조</t>
  </si>
  <si>
    <t>면담</t>
  </si>
  <si>
    <t>세대</t>
  </si>
  <si>
    <t>단체 활동, 본당 청소, 커피봉사, 차량 봉사</t>
  </si>
  <si>
    <t>기
타</t>
  </si>
  <si>
    <t>주보 제작, 전달 및 출판물 보급협조</t>
  </si>
  <si>
    <t>쓰레기 분리수거, 생명보호, 헌혈, 장기 기증</t>
  </si>
  <si>
    <t>자원 봉사, 이웃 봉사, 무료 급식</t>
  </si>
  <si>
    <t>다윗의 적루</t>
  </si>
  <si>
    <t>사도들의
 모후</t>
  </si>
  <si>
    <t>사랑의
 모후</t>
  </si>
  <si>
    <t>사랑하올 어머니</t>
  </si>
  <si>
    <t>신비로운 그릇</t>
  </si>
  <si>
    <t>애덕의 모후</t>
  </si>
  <si>
    <t>원죄없이 
잉태되신 모후</t>
  </si>
  <si>
    <t>은총의 샘</t>
  </si>
  <si>
    <t>인자하신 모후</t>
  </si>
  <si>
    <t>정의의 거울</t>
  </si>
  <si>
    <t>천사들의 모후</t>
  </si>
  <si>
    <t>평화의 모후</t>
  </si>
  <si>
    <t>하늘의 문</t>
  </si>
  <si>
    <t>자비의 성모</t>
  </si>
  <si>
    <t>샛별</t>
  </si>
  <si>
    <t>연도</t>
  </si>
  <si>
    <t>미사</t>
  </si>
  <si>
    <t xml:space="preserve">
장지</t>
  </si>
  <si>
    <t>병자성사</t>
  </si>
  <si>
    <t>병자 영성체</t>
  </si>
  <si>
    <t xml:space="preserve">
병자영성체</t>
  </si>
  <si>
    <t>Co.
직속Pr.</t>
  </si>
  <si>
    <t>창녕
Cu.</t>
  </si>
  <si>
    <t>칠원
Cu.</t>
  </si>
  <si>
    <t>남지
Cu.</t>
  </si>
  <si>
    <t>의령
Cu.</t>
  </si>
  <si>
    <t>대산
Cu.</t>
  </si>
  <si>
    <t>구분</t>
  </si>
  <si>
    <t>010-8863-1707</t>
  </si>
  <si>
    <t>011-583-5318</t>
  </si>
  <si>
    <t>평화의 모후
(화/저녁 미사후)</t>
  </si>
  <si>
    <t>원죄없이 
잉태되신 모후
(일/09:00)</t>
  </si>
  <si>
    <t>신비로운 그릇
(화/저녁 미사후)</t>
  </si>
  <si>
    <t>정의의 거울
(화/저녁 미사후)</t>
  </si>
  <si>
    <t>임용택 아우스팅</t>
  </si>
  <si>
    <t>애덕의 모후
(일/09:00)</t>
  </si>
  <si>
    <t>티없으신 모후
(수/오전 미사후)</t>
  </si>
  <si>
    <t>010-6606-5463</t>
  </si>
  <si>
    <t>임점순 엘리사벳</t>
  </si>
  <si>
    <t>직속
Pr.</t>
  </si>
  <si>
    <r>
      <t>활 동 회</t>
    </r>
    <r>
      <rPr>
        <b/>
        <sz val="10"/>
        <rFont val="굴림체"/>
        <family val="3"/>
      </rPr>
      <t xml:space="preserve"> 수</t>
    </r>
  </si>
  <si>
    <t>직속
Pr.</t>
  </si>
  <si>
    <t>다윗의 적루
(화/저녁 미사후)</t>
  </si>
  <si>
    <t>합    계</t>
  </si>
  <si>
    <t>직속 Pr. 및 꾸리아 별 활동 상황(2)</t>
  </si>
  <si>
    <t>Ⅳ. 함안 평화의 모후 Co. 조직도</t>
  </si>
  <si>
    <t>면담:               가구</t>
  </si>
  <si>
    <t>천사들의
 모후</t>
  </si>
  <si>
    <t>평화의
 모후</t>
  </si>
  <si>
    <t>인자하신
 모후</t>
  </si>
  <si>
    <t>사랑하올
 어머니</t>
  </si>
  <si>
    <t>비고 집계</t>
  </si>
  <si>
    <t>활동 횟수 집계</t>
  </si>
  <si>
    <t>완필:3</t>
  </si>
  <si>
    <t>기
타</t>
  </si>
  <si>
    <t>입교
권면</t>
  </si>
  <si>
    <t>예비중단자 권면</t>
  </si>
  <si>
    <t>예비
신자
돌봄</t>
  </si>
  <si>
    <t>교리반 인도(직접인도)</t>
  </si>
  <si>
    <t>새 신자 방문 및 돌봄</t>
  </si>
  <si>
    <t>교우 가정방문 및 돌봄</t>
  </si>
  <si>
    <t>혼인 장애자 해소 권면</t>
  </si>
  <si>
    <t>협조단원 모집 및 돌봄</t>
  </si>
  <si>
    <t>소공동체 협조(반모임)</t>
  </si>
  <si>
    <t>주일학교 협조</t>
  </si>
  <si>
    <t>합    계</t>
  </si>
  <si>
    <t>교
우
돌
봄</t>
  </si>
  <si>
    <t>어려
움을
겪는
분
돌봄</t>
  </si>
  <si>
    <t>레지
오
확장</t>
  </si>
  <si>
    <t>본
당
협
조</t>
  </si>
  <si>
    <t>인자하신 모후
(화/저녁 미사후)</t>
  </si>
  <si>
    <t>가두선교</t>
  </si>
  <si>
    <t>가정성화(기도)</t>
  </si>
  <si>
    <t>가정성화활동</t>
  </si>
  <si>
    <t>Co.</t>
  </si>
  <si>
    <r>
      <t xml:space="preserve">함안
평화의 모후
</t>
    </r>
    <r>
      <rPr>
        <sz val="10"/>
        <rFont val="돋움"/>
        <family val="3"/>
      </rPr>
      <t>(매월1주지난/금/20:00)</t>
    </r>
  </si>
  <si>
    <t>홍완표 카시미로</t>
  </si>
  <si>
    <t>부단장</t>
  </si>
  <si>
    <t>공대원 프란치스코</t>
  </si>
  <si>
    <t>이미호 베네딕도</t>
  </si>
  <si>
    <t>Cu.</t>
  </si>
  <si>
    <t>창녕
바다의 별
(매월2주/일/11:40)</t>
  </si>
  <si>
    <t>칠원
자애로우신 성모 성심
(매월3주/일/12:00)</t>
  </si>
  <si>
    <t>남지
천상은총의 어머니
(매월3주/일/13:00)</t>
  </si>
  <si>
    <t>의령
천상의 모후
(매월2주/금/19:30)</t>
  </si>
  <si>
    <t>김학순 마리아</t>
  </si>
  <si>
    <t>055-583-7723</t>
  </si>
  <si>
    <t>010-2592-5918</t>
  </si>
  <si>
    <t>055-583-1036</t>
  </si>
  <si>
    <t>강영자 세라피나</t>
  </si>
  <si>
    <t>011-488-7942</t>
  </si>
  <si>
    <t>김순경 베네딕다</t>
  </si>
  <si>
    <t>010-5011-2129</t>
  </si>
  <si>
    <t>김은경 세실리아</t>
  </si>
  <si>
    <t>010-3842-3598</t>
  </si>
  <si>
    <t>정영미 아나다시아</t>
  </si>
  <si>
    <t xml:space="preserve">010-9028-2899
</t>
  </si>
  <si>
    <t>정상덕 라파엘</t>
  </si>
  <si>
    <t>010-3870-2472</t>
  </si>
  <si>
    <t>강신근 야고보</t>
  </si>
  <si>
    <t>016-9607-1288</t>
  </si>
  <si>
    <t>권영규 엘리지오</t>
  </si>
  <si>
    <t>010-3596-1683</t>
  </si>
  <si>
    <t>조현식 율리아노</t>
  </si>
  <si>
    <t>010-8820-7298</t>
  </si>
  <si>
    <t>정금주 카타리나</t>
  </si>
  <si>
    <t>010-9073-3931</t>
  </si>
  <si>
    <t>배보희 레지나</t>
  </si>
  <si>
    <t>010-6655-1177</t>
  </si>
  <si>
    <t>주선영 마리아</t>
  </si>
  <si>
    <t>010-2747-7653</t>
  </si>
  <si>
    <t>이정란 엘 리사벳</t>
  </si>
  <si>
    <t>010-2832-3773</t>
  </si>
  <si>
    <t>이인숙 요안나</t>
  </si>
  <si>
    <t>010-5026-0995</t>
  </si>
  <si>
    <t>백지현 이레네</t>
  </si>
  <si>
    <t>010-9121-1753</t>
  </si>
  <si>
    <t>김옥순 루시아</t>
  </si>
  <si>
    <t>010-4845-0709</t>
  </si>
  <si>
    <t>이천순 안젤라</t>
  </si>
  <si>
    <t>010-8867-1318</t>
  </si>
  <si>
    <t>김말남 다니엘라</t>
  </si>
  <si>
    <t>011-9525-5909</t>
  </si>
  <si>
    <t>전용복 빈첸시오</t>
  </si>
  <si>
    <t>011-581-3526</t>
  </si>
  <si>
    <t>010-8582-3642</t>
  </si>
  <si>
    <t>강훈석 비오</t>
  </si>
  <si>
    <t>010-2673-0989</t>
  </si>
  <si>
    <t>라무원 파스칼</t>
  </si>
  <si>
    <t>019-639-7723</t>
  </si>
  <si>
    <t>김수영 베로니카</t>
  </si>
  <si>
    <t>김희선 로사</t>
  </si>
  <si>
    <t>055-583-5475</t>
  </si>
  <si>
    <t>허은주 바올라</t>
  </si>
  <si>
    <t>010-4588-2963</t>
  </si>
  <si>
    <t>조선 다시아나</t>
  </si>
  <si>
    <t>010-3871-2781</t>
  </si>
  <si>
    <t>최석임 크리스티나</t>
  </si>
  <si>
    <t>010-3588-1659</t>
  </si>
  <si>
    <t>안정애 율리아나</t>
  </si>
  <si>
    <t>010-6551-1282</t>
  </si>
  <si>
    <t>신옥자 젬마</t>
  </si>
  <si>
    <t>010-3132-3364</t>
  </si>
  <si>
    <t>하늘의 문
(화/저녁 미사후)</t>
  </si>
  <si>
    <t>010-6333-8057</t>
  </si>
  <si>
    <t>010-8845-1554</t>
  </si>
  <si>
    <t>상지의 옥좌
(화/저녁 미사후)</t>
  </si>
  <si>
    <t>016-549-2636</t>
  </si>
  <si>
    <t>010-8529-0909</t>
  </si>
  <si>
    <t>은총의 샘
(수/오전 미사후)</t>
  </si>
  <si>
    <t>010-2505-2304</t>
  </si>
  <si>
    <t>010-5582-1744</t>
  </si>
  <si>
    <t>011-559-0618</t>
  </si>
  <si>
    <t>010-8994-7125</t>
  </si>
  <si>
    <t xml:space="preserve">010-3769-5766
</t>
  </si>
  <si>
    <t>010-8540-2590</t>
  </si>
  <si>
    <t>사랑하올 어머니
(화/저녁 미사후)</t>
  </si>
  <si>
    <t xml:space="preserve">010-7411-0252
</t>
  </si>
  <si>
    <t>010-7294-0123</t>
  </si>
  <si>
    <t>010-8505-6566</t>
  </si>
  <si>
    <t>사랑의 모후
(수/오전 미사후)</t>
  </si>
  <si>
    <t>010-8014-2324</t>
  </si>
  <si>
    <t>010-6380-3886</t>
  </si>
  <si>
    <t>010-3561-3517</t>
  </si>
  <si>
    <t>자비의 성모
(중.고등부)
(토/17:30)</t>
  </si>
  <si>
    <t>010-2867-2042</t>
  </si>
  <si>
    <t>샛별
(초등부)
(토/13:30)</t>
  </si>
  <si>
    <t>016-694-7740</t>
  </si>
  <si>
    <t>직속</t>
  </si>
  <si>
    <t>창녕</t>
  </si>
  <si>
    <t>칠원</t>
  </si>
  <si>
    <t>남지</t>
  </si>
  <si>
    <t>의령</t>
  </si>
  <si>
    <t>대산</t>
  </si>
  <si>
    <t>행동 단원</t>
  </si>
  <si>
    <t>세례자</t>
  </si>
  <si>
    <t>회두자</t>
  </si>
  <si>
    <t>의연금</t>
  </si>
  <si>
    <t>아치에스</t>
  </si>
  <si>
    <t>야외 행사</t>
  </si>
  <si>
    <t>Pr. 친목회</t>
  </si>
  <si>
    <t>연차 총 친목회</t>
  </si>
  <si>
    <t>입교 권면</t>
  </si>
  <si>
    <t>예비자 신자 돌봄</t>
  </si>
  <si>
    <t>교우 돌봄</t>
  </si>
  <si>
    <t>레지오 확장</t>
  </si>
  <si>
    <t>본당 협조</t>
  </si>
  <si>
    <t>기타 활동</t>
  </si>
  <si>
    <t>총 활동</t>
  </si>
  <si>
    <t>단원/세례</t>
  </si>
  <si>
    <t>단원/회두</t>
  </si>
  <si>
    <t>원/단원</t>
  </si>
  <si>
    <t>참석율</t>
  </si>
  <si>
    <t>Pr. 별</t>
  </si>
  <si>
    <t>구분</t>
  </si>
  <si>
    <t>횟수/단원</t>
  </si>
  <si>
    <t>횟수/단원(52주)</t>
  </si>
  <si>
    <t>Ⅲ. 년 도 별 추 이</t>
  </si>
  <si>
    <t>010-3210-2538</t>
  </si>
  <si>
    <t>011-9301-6385</t>
  </si>
  <si>
    <t>010-9807-8848</t>
  </si>
  <si>
    <t>어려움을 격는 분 돌봄</t>
  </si>
  <si>
    <t>유아세례, 첫영성체 권면</t>
  </si>
  <si>
    <t>소개서</t>
  </si>
  <si>
    <t>완독10</t>
  </si>
  <si>
    <t>신.구완독1</t>
  </si>
  <si>
    <t>유아세례 및 첫 영성체</t>
  </si>
  <si>
    <t>이재 및 빈곤자 돌봄, 사랑의 봉사</t>
  </si>
  <si>
    <t>Co.
직속Pr.</t>
  </si>
  <si>
    <t>창녕
Cu.</t>
  </si>
  <si>
    <t>칠원
Cu.</t>
  </si>
  <si>
    <t>남지
Cu.</t>
  </si>
  <si>
    <t>의령
Cu.</t>
  </si>
  <si>
    <t>대산
Cu.</t>
  </si>
  <si>
    <t>계</t>
  </si>
  <si>
    <t>명</t>
  </si>
  <si>
    <t>교리 지도, 미사참례 권유, 차량 봉사</t>
  </si>
  <si>
    <t>출석점검, 간식봉사, 차량봉사, 어린이 돌보기</t>
  </si>
  <si>
    <t>새 신자 방문 및 돌봄</t>
  </si>
  <si>
    <t>전례안내, 영성생활지도, 대화, 단체가입 권유</t>
  </si>
  <si>
    <t>명</t>
  </si>
  <si>
    <t>교우 가정방문 및 돌봄</t>
  </si>
  <si>
    <t>기도 및 대화, 일손 돕기, 단체가입 권유</t>
  </si>
  <si>
    <t>미사참례 및 성사권유, 방문, 친교</t>
  </si>
  <si>
    <t>혼인 장애자 해소 권면</t>
  </si>
  <si>
    <t>성사생활인도 및 미사권유, 혼배성사 권유</t>
  </si>
  <si>
    <t>방문기도, 단체가입 권유, 소공동체 안내</t>
  </si>
  <si>
    <t>방문 기도 및 권유, 성사일정 안내</t>
  </si>
  <si>
    <t>유아세례, 첫영성체 권면</t>
  </si>
  <si>
    <t>세례권유 및 일정안내, 대부모 서기</t>
  </si>
  <si>
    <t>입.출관 봉사, 사도예절 및 장지봉사, 연도</t>
  </si>
  <si>
    <t>연도</t>
  </si>
  <si>
    <t>명</t>
  </si>
  <si>
    <t>미사</t>
  </si>
  <si>
    <t xml:space="preserve">
장지</t>
  </si>
  <si>
    <t>위로, 상가 노력 봉사</t>
  </si>
  <si>
    <t xml:space="preserve">방문 기도 및 위로, 노력 봉사 </t>
  </si>
  <si>
    <t>병자성사</t>
  </si>
  <si>
    <t>병자 영성체</t>
  </si>
  <si>
    <t>방문 기도 및 봉사, 대세권유</t>
  </si>
  <si>
    <t>대세자</t>
  </si>
  <si>
    <t xml:space="preserve">극빈한 이웃 방문, 돌봄, 영성생활격려 </t>
  </si>
  <si>
    <t>입원중인 환자 기도, 위로, 노력 봉사</t>
  </si>
  <si>
    <t xml:space="preserve">각종 복지시설 방문 및 봉사(경로당, 복지원) </t>
  </si>
  <si>
    <t xml:space="preserve">가입권유 및 돌봄, 간접 협조, 주회 참관 </t>
  </si>
  <si>
    <t>전입자 및 새 신자 레지오 소개 및 가입권유</t>
  </si>
  <si>
    <t xml:space="preserve">입단 </t>
  </si>
  <si>
    <t>협조단원 모집 및 돌봄</t>
  </si>
  <si>
    <t>입단이 어려운 신자 가입권유, 퇴단 단원</t>
  </si>
  <si>
    <t>레지오 관련 행사 협조, 평의회 참석, 순방</t>
  </si>
  <si>
    <t>성경쓰기 피정, 개인, 가족 쓰기 및 읽기</t>
  </si>
  <si>
    <t>소공동체 협조(반모임)</t>
  </si>
  <si>
    <t>본당각종 행사준비 및 성가연습, 환경 미화</t>
  </si>
  <si>
    <t>주일학교 협조</t>
  </si>
  <si>
    <t>주일학교 교리, 각종행사, 간식 협조</t>
  </si>
  <si>
    <t>면담</t>
  </si>
  <si>
    <t>세대</t>
  </si>
  <si>
    <t>단체 활동, 본당 청소, 커피봉사, 차량 봉사</t>
  </si>
  <si>
    <t>주보 제작, 전달 및 출판물 보급협조</t>
  </si>
  <si>
    <t>쓰레기 분리수거, 생명보호, 헌혈, 장기 기증</t>
  </si>
  <si>
    <t>자원 봉사, 이웃 봉사, 무료 급식</t>
  </si>
  <si>
    <t>가정성화(기도)</t>
  </si>
  <si>
    <t>이명규 요엘</t>
  </si>
  <si>
    <t>010-8980-3609</t>
  </si>
  <si>
    <t>최종덕 다시아노</t>
  </si>
  <si>
    <t>010-3291-7817</t>
  </si>
  <si>
    <t>김종화 소화데레사</t>
  </si>
  <si>
    <t>010-3846-7506</t>
  </si>
  <si>
    <t>노영순 아네스</t>
  </si>
  <si>
    <t>010-2830-3440</t>
  </si>
  <si>
    <t>조점제 젬마</t>
  </si>
  <si>
    <t>016-589-1288</t>
  </si>
  <si>
    <t>010-7167-2635</t>
  </si>
  <si>
    <t>허미숙 도미니카</t>
  </si>
  <si>
    <t>010-5027-0633</t>
  </si>
  <si>
    <t>010-2540-0989</t>
  </si>
  <si>
    <t>0109669-2471</t>
  </si>
  <si>
    <t>010-4788-3874</t>
  </si>
  <si>
    <t>010-4784-5319</t>
  </si>
  <si>
    <t>010-5587-1733</t>
  </si>
  <si>
    <t>010-9325-5587</t>
  </si>
  <si>
    <t>010-9337-2958</t>
  </si>
  <si>
    <t>황금 궁전
(목/저녁 미사후)</t>
  </si>
  <si>
    <t>사도들의 모후
(목/저녁 미사후)</t>
  </si>
  <si>
    <t>천사들의 모후
(목/저녁 미사후)</t>
  </si>
  <si>
    <t>대산
그리스당의 도움
(매월2주/금/19:30)</t>
  </si>
  <si>
    <t>김광태 미카엘</t>
  </si>
  <si>
    <t>냉담교우 방문 지도</t>
  </si>
  <si>
    <t>냉담 교우 방문 지도</t>
  </si>
  <si>
    <t>완독:11</t>
  </si>
  <si>
    <t>이성자 데레사</t>
  </si>
  <si>
    <t>홍연옥 스콜라스티카</t>
  </si>
  <si>
    <t>이옥자 로사리아</t>
  </si>
  <si>
    <t>이나현 안젤라</t>
  </si>
  <si>
    <t>이종옥 프란체스카</t>
  </si>
  <si>
    <t>공대원 프란치스코</t>
  </si>
  <si>
    <t>이미호 베네딕도</t>
  </si>
  <si>
    <t>송상철 도미니코</t>
  </si>
  <si>
    <t>이성형 요셉</t>
  </si>
  <si>
    <t>이외숙 미카엘라</t>
  </si>
  <si>
    <t>조영희 유릿다</t>
  </si>
  <si>
    <t>나숙현 세라피나</t>
  </si>
  <si>
    <t>김용덕 나자로</t>
  </si>
  <si>
    <t>김대중 발렌티노</t>
  </si>
  <si>
    <t>방외석 미카엘</t>
  </si>
  <si>
    <t>안말남 헬레나</t>
  </si>
  <si>
    <t>조금련 로사리아</t>
  </si>
  <si>
    <t>장점순 로사</t>
  </si>
  <si>
    <t>김정옥 라파엘라</t>
  </si>
  <si>
    <t>백숙경 세라피아</t>
  </si>
  <si>
    <t>이종숙 루시아</t>
  </si>
  <si>
    <t>김경희 수산나</t>
  </si>
  <si>
    <t>이외순 막달레나</t>
  </si>
  <si>
    <t>공영애 메히틸다</t>
  </si>
  <si>
    <t>송귀숙 다니엘라</t>
  </si>
  <si>
    <t>김순덕 데레사</t>
  </si>
  <si>
    <t>이미순 안나</t>
  </si>
  <si>
    <t>홍수미 아나다시아</t>
  </si>
  <si>
    <t>안미을 카타리나</t>
  </si>
  <si>
    <t>김연옥 치오니아</t>
  </si>
  <si>
    <t>010-3868-3805</t>
  </si>
  <si>
    <t>김선경 아가다</t>
  </si>
  <si>
    <t>010-2517-6177</t>
  </si>
  <si>
    <t>성홍자 레지나</t>
  </si>
  <si>
    <t>010-2832-5596</t>
  </si>
  <si>
    <t>김영해 베네딕도</t>
  </si>
  <si>
    <t>010-4400-3339</t>
  </si>
  <si>
    <t>윤도권 파스칼</t>
  </si>
  <si>
    <t>010-8720-6190</t>
  </si>
  <si>
    <t>노인숙 데레사</t>
  </si>
  <si>
    <t>010-8456-8281</t>
  </si>
  <si>
    <t>이윤금 헬레나</t>
  </si>
  <si>
    <t>010-2583-7295</t>
  </si>
  <si>
    <t>이순자 루시아</t>
  </si>
  <si>
    <t>010-4712-6807</t>
  </si>
  <si>
    <t>민신기 도미니코</t>
  </si>
  <si>
    <t>010-2580-0395</t>
  </si>
  <si>
    <t>손기숙 안젤라</t>
  </si>
  <si>
    <t>010-9776-5040</t>
  </si>
  <si>
    <t>배미숙 젬마</t>
  </si>
  <si>
    <t>010-6396-1409</t>
  </si>
  <si>
    <t>정정애 글라라</t>
  </si>
  <si>
    <t>010-5507-3098</t>
  </si>
  <si>
    <t>정설애 브리짓다</t>
  </si>
  <si>
    <t>010-2995-3320</t>
  </si>
  <si>
    <t>최용원 요한</t>
  </si>
  <si>
    <t>011-590-3581</t>
  </si>
  <si>
    <t>최옥희 베로니카</t>
  </si>
  <si>
    <t>010-2961-3683</t>
  </si>
  <si>
    <t>김갑숙 글라라</t>
  </si>
  <si>
    <t>010-8573-9240</t>
  </si>
  <si>
    <t>박길규 스테파노</t>
  </si>
  <si>
    <t>010-3217-5951</t>
  </si>
  <si>
    <t>노영숙 바올라</t>
  </si>
  <si>
    <t>010-7735-2771</t>
  </si>
  <si>
    <t>정희숙 카타리나</t>
  </si>
  <si>
    <t>010-6393-2014</t>
  </si>
  <si>
    <t>양영애 데레사</t>
  </si>
  <si>
    <t>010-3062-1311</t>
  </si>
  <si>
    <r>
      <rPr>
        <b/>
        <sz val="18"/>
        <rFont val="문체부 돋음체"/>
        <family val="3"/>
      </rPr>
      <t>Ⅱ</t>
    </r>
    <r>
      <rPr>
        <b/>
        <sz val="18"/>
        <rFont val="돋움"/>
        <family val="3"/>
      </rPr>
      <t>. 직속 Pr. 및 꾸리아 별 활동 상황(1)</t>
    </r>
  </si>
  <si>
    <t>교우 상가방문 
및 돌봄</t>
  </si>
  <si>
    <t>단   장</t>
  </si>
  <si>
    <t>서   기</t>
  </si>
  <si>
    <t>회   계</t>
  </si>
  <si>
    <t>단   장</t>
  </si>
  <si>
    <t>단   장</t>
  </si>
  <si>
    <t>회   계</t>
  </si>
  <si>
    <t>장경익 토마스</t>
  </si>
  <si>
    <t>ㅡ 37 ㅡ</t>
  </si>
  <si>
    <t>ㅡ 39 ㅡ</t>
  </si>
  <si>
    <t>ㅡ 36 ㅡ</t>
  </si>
  <si>
    <t>ㅡ 38 ㅡ</t>
  </si>
  <si>
    <t>ㅡ 40 ㅡ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</si>
</sst>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  <numFmt numFmtId="181" formatCode="[$-412]yyyy&quot;년&quot;\ m&quot;월&quot;\ d&quot;일&quot;\ dddd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_-* #,##0.0_-;\-* #,##0.0_-;_-* &quot;-&quot;??_-;_-@_-"/>
    <numFmt numFmtId="188" formatCode="_-* #,##0_-;\-* #,##0_-;_-* &quot;-&quot;??_-;_-@_-"/>
  </numFmts>
  <fonts count="73">
    <font>
      <sz val="11"/>
      <name val="돋움"/>
      <family val="3"/>
    </font>
    <font>
      <sz val="8"/>
      <name val="돋움"/>
      <family val="3"/>
    </font>
    <font>
      <sz val="10"/>
      <color indexed="8"/>
      <name val="바탕"/>
      <family val="1"/>
    </font>
    <font>
      <b/>
      <sz val="10"/>
      <color indexed="8"/>
      <name val="굴림체"/>
      <family val="3"/>
    </font>
    <font>
      <sz val="9"/>
      <color indexed="8"/>
      <name val="굴림체"/>
      <family val="3"/>
    </font>
    <font>
      <sz val="12"/>
      <name val="돋움"/>
      <family val="3"/>
    </font>
    <font>
      <sz val="9"/>
      <color indexed="10"/>
      <name val="굴림체"/>
      <family val="3"/>
    </font>
    <font>
      <sz val="9"/>
      <name val="돋움"/>
      <family val="3"/>
    </font>
    <font>
      <sz val="9"/>
      <color indexed="8"/>
      <name val="바탕"/>
      <family val="1"/>
    </font>
    <font>
      <b/>
      <sz val="10"/>
      <name val="돋움"/>
      <family val="3"/>
    </font>
    <font>
      <b/>
      <sz val="11"/>
      <name val="돋움"/>
      <family val="3"/>
    </font>
    <font>
      <b/>
      <sz val="10"/>
      <name val="굴림체"/>
      <family val="3"/>
    </font>
    <font>
      <b/>
      <sz val="9"/>
      <color indexed="8"/>
      <name val="굴림체"/>
      <family val="3"/>
    </font>
    <font>
      <b/>
      <sz val="18"/>
      <name val="돋움"/>
      <family val="3"/>
    </font>
    <font>
      <b/>
      <sz val="22"/>
      <color indexed="10"/>
      <name val="돋움"/>
      <family val="3"/>
    </font>
    <font>
      <sz val="10"/>
      <name val="돋움"/>
      <family val="3"/>
    </font>
    <font>
      <sz val="9"/>
      <name val="굴림체"/>
      <family val="3"/>
    </font>
    <font>
      <sz val="10"/>
      <name val="바탕"/>
      <family val="1"/>
    </font>
    <font>
      <sz val="6"/>
      <name val="돋움"/>
      <family val="3"/>
    </font>
    <font>
      <sz val="11"/>
      <color indexed="10"/>
      <name val="돋움"/>
      <family val="3"/>
    </font>
    <font>
      <sz val="10"/>
      <color indexed="8"/>
      <name val="굴림체"/>
      <family val="3"/>
    </font>
    <font>
      <sz val="11"/>
      <name val="굴림체"/>
      <family val="3"/>
    </font>
    <font>
      <sz val="10"/>
      <name val="굴림체"/>
      <family val="3"/>
    </font>
    <font>
      <b/>
      <sz val="11"/>
      <color indexed="8"/>
      <name val="굴림체"/>
      <family val="3"/>
    </font>
    <font>
      <b/>
      <sz val="9"/>
      <name val="돋움"/>
      <family val="3"/>
    </font>
    <font>
      <b/>
      <sz val="11"/>
      <color indexed="10"/>
      <name val="돋움"/>
      <family val="3"/>
    </font>
    <font>
      <b/>
      <sz val="18"/>
      <name val="문체부 돋음체"/>
      <family val="3"/>
    </font>
    <font>
      <b/>
      <sz val="20"/>
      <name val="문체부 돋음체"/>
      <family val="3"/>
    </font>
    <font>
      <b/>
      <u val="single"/>
      <sz val="22"/>
      <name val="문체부 돋음체"/>
      <family val="3"/>
    </font>
    <font>
      <b/>
      <sz val="22"/>
      <name val="문체부 돋음체"/>
      <family val="3"/>
    </font>
    <font>
      <sz val="8"/>
      <color indexed="8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10"/>
      <name val="돋움"/>
      <family val="3"/>
    </font>
    <font>
      <b/>
      <sz val="20"/>
      <color indexed="10"/>
      <name val="돋움"/>
      <family val="3"/>
    </font>
    <font>
      <b/>
      <sz val="20"/>
      <color indexed="10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FF0000"/>
      <name val="돋움"/>
      <family val="3"/>
    </font>
    <font>
      <sz val="9"/>
      <color rgb="FFFF0000"/>
      <name val="굴림체"/>
      <family val="3"/>
    </font>
    <font>
      <sz val="12"/>
      <color rgb="FFFF0000"/>
      <name val="돋움"/>
      <family val="3"/>
    </font>
    <font>
      <b/>
      <sz val="20"/>
      <color rgb="FFFF0000"/>
      <name val="굴림체"/>
      <family val="3"/>
    </font>
    <font>
      <b/>
      <sz val="20"/>
      <color rgb="FFFF0000"/>
      <name val="돋움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double"/>
      <bottom style="dotted"/>
    </border>
    <border>
      <left style="dotted"/>
      <right style="double"/>
      <top style="double"/>
      <bottom style="dotted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dotted"/>
      <right style="dotted"/>
      <top style="dotted"/>
      <bottom style="double"/>
    </border>
    <border>
      <left style="dotted"/>
      <right style="double"/>
      <top style="dotted"/>
      <bottom style="double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tted"/>
      <right style="thin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dotted"/>
      <right style="thin"/>
      <top>
        <color indexed="63"/>
      </top>
      <bottom style="dotted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dotted"/>
      <bottom style="dashed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 style="dashed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 style="medium"/>
      <bottom style="medium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uble"/>
      <right style="dotted"/>
      <top style="double"/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 style="double"/>
      <right style="dotted"/>
      <top>
        <color indexed="63"/>
      </top>
      <bottom style="double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uble"/>
      <bottom>
        <color indexed="63"/>
      </bottom>
    </border>
    <border>
      <left style="dotted"/>
      <right style="dotted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31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  <xf numFmtId="0" fontId="6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2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3" fontId="0" fillId="0" borderId="0" xfId="0" applyNumberFormat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7" fillId="0" borderId="0" xfId="0" applyFont="1" applyBorder="1" applyAlignment="1">
      <alignment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14" xfId="0" applyBorder="1" applyAlignment="1">
      <alignment/>
    </xf>
    <xf numFmtId="3" fontId="4" fillId="0" borderId="14" xfId="0" applyNumberFormat="1" applyFont="1" applyBorder="1" applyAlignment="1">
      <alignment horizontal="right" wrapText="1"/>
    </xf>
    <xf numFmtId="0" fontId="0" fillId="0" borderId="0" xfId="0" applyAlignment="1">
      <alignment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2" fillId="0" borderId="3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 wrapText="1"/>
    </xf>
    <xf numFmtId="3" fontId="12" fillId="0" borderId="0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wrapText="1"/>
    </xf>
    <xf numFmtId="3" fontId="9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32" xfId="0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0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68" fillId="35" borderId="0" xfId="0" applyFont="1" applyFill="1" applyAlignment="1">
      <alignment/>
    </xf>
    <xf numFmtId="0" fontId="0" fillId="35" borderId="0" xfId="0" applyFont="1" applyFill="1" applyAlignment="1">
      <alignment/>
    </xf>
    <xf numFmtId="41" fontId="0" fillId="0" borderId="0" xfId="48" applyFont="1" applyAlignment="1">
      <alignment/>
    </xf>
    <xf numFmtId="41" fontId="0" fillId="0" borderId="10" xfId="48" applyFont="1" applyBorder="1" applyAlignment="1">
      <alignment wrapText="1"/>
    </xf>
    <xf numFmtId="41" fontId="0" fillId="34" borderId="10" xfId="48" applyFont="1" applyFill="1" applyBorder="1" applyAlignment="1">
      <alignment wrapText="1"/>
    </xf>
    <xf numFmtId="41" fontId="4" fillId="0" borderId="10" xfId="48" applyFont="1" applyBorder="1" applyAlignment="1">
      <alignment horizontal="right" wrapText="1"/>
    </xf>
    <xf numFmtId="41" fontId="16" fillId="0" borderId="10" xfId="48" applyFont="1" applyBorder="1" applyAlignment="1">
      <alignment horizontal="right" wrapText="1"/>
    </xf>
    <xf numFmtId="41" fontId="0" fillId="0" borderId="10" xfId="48" applyFont="1" applyBorder="1" applyAlignment="1">
      <alignment/>
    </xf>
    <xf numFmtId="41" fontId="0" fillId="0" borderId="33" xfId="48" applyFont="1" applyFill="1" applyBorder="1" applyAlignment="1">
      <alignment/>
    </xf>
    <xf numFmtId="41" fontId="0" fillId="0" borderId="12" xfId="48" applyFont="1" applyBorder="1" applyAlignment="1">
      <alignment/>
    </xf>
    <xf numFmtId="41" fontId="17" fillId="0" borderId="12" xfId="48" applyFont="1" applyBorder="1" applyAlignment="1">
      <alignment wrapText="1"/>
    </xf>
    <xf numFmtId="41" fontId="1" fillId="0" borderId="10" xfId="48" applyFont="1" applyBorder="1" applyAlignment="1">
      <alignment wrapText="1"/>
    </xf>
    <xf numFmtId="41" fontId="18" fillId="0" borderId="10" xfId="48" applyFont="1" applyBorder="1" applyAlignment="1">
      <alignment/>
    </xf>
    <xf numFmtId="41" fontId="7" fillId="0" borderId="0" xfId="48" applyFont="1" applyAlignment="1">
      <alignment/>
    </xf>
    <xf numFmtId="41" fontId="0" fillId="34" borderId="0" xfId="48" applyFont="1" applyFill="1" applyAlignment="1">
      <alignment/>
    </xf>
    <xf numFmtId="41" fontId="0" fillId="34" borderId="0" xfId="48" applyFont="1" applyFill="1" applyAlignment="1">
      <alignment wrapText="1"/>
    </xf>
    <xf numFmtId="41" fontId="0" fillId="33" borderId="0" xfId="48" applyFont="1" applyFill="1" applyAlignment="1">
      <alignment/>
    </xf>
    <xf numFmtId="41" fontId="0" fillId="0" borderId="0" xfId="48" applyFont="1" applyAlignment="1">
      <alignment/>
    </xf>
    <xf numFmtId="41" fontId="19" fillId="0" borderId="0" xfId="48" applyFont="1" applyAlignment="1">
      <alignment/>
    </xf>
    <xf numFmtId="41" fontId="0" fillId="0" borderId="0" xfId="48" applyFont="1" applyFill="1" applyBorder="1" applyAlignment="1">
      <alignment/>
    </xf>
    <xf numFmtId="41" fontId="0" fillId="35" borderId="0" xfId="48" applyFont="1" applyFill="1" applyAlignment="1">
      <alignment/>
    </xf>
    <xf numFmtId="41" fontId="68" fillId="35" borderId="0" xfId="48" applyFont="1" applyFill="1" applyAlignment="1">
      <alignment/>
    </xf>
    <xf numFmtId="41" fontId="0" fillId="35" borderId="0" xfId="48" applyFont="1" applyFill="1" applyAlignment="1">
      <alignment/>
    </xf>
    <xf numFmtId="41" fontId="0" fillId="35" borderId="0" xfId="48" applyFont="1" applyFill="1" applyBorder="1" applyAlignment="1">
      <alignment/>
    </xf>
    <xf numFmtId="41" fontId="0" fillId="0" borderId="0" xfId="48" applyFont="1" applyFill="1" applyBorder="1" applyAlignment="1">
      <alignment/>
    </xf>
    <xf numFmtId="41" fontId="1" fillId="0" borderId="0" xfId="48" applyFont="1" applyAlignment="1">
      <alignment wrapText="1"/>
    </xf>
    <xf numFmtId="0" fontId="3" fillId="0" borderId="3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justify" wrapText="1"/>
    </xf>
    <xf numFmtId="0" fontId="20" fillId="0" borderId="10" xfId="0" applyFont="1" applyBorder="1" applyAlignment="1">
      <alignment wrapText="1"/>
    </xf>
    <xf numFmtId="0" fontId="20" fillId="0" borderId="31" xfId="0" applyFont="1" applyBorder="1" applyAlignment="1">
      <alignment horizontal="left" wrapText="1"/>
    </xf>
    <xf numFmtId="0" fontId="20" fillId="0" borderId="31" xfId="0" applyFont="1" applyBorder="1" applyAlignment="1">
      <alignment horizontal="justify" wrapText="1"/>
    </xf>
    <xf numFmtId="41" fontId="10" fillId="0" borderId="35" xfId="48" applyFont="1" applyBorder="1" applyAlignment="1">
      <alignment/>
    </xf>
    <xf numFmtId="41" fontId="10" fillId="0" borderId="36" xfId="48" applyFont="1" applyBorder="1" applyAlignment="1">
      <alignment/>
    </xf>
    <xf numFmtId="3" fontId="3" fillId="0" borderId="35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3" fontId="20" fillId="0" borderId="14" xfId="0" applyNumberFormat="1" applyFont="1" applyBorder="1" applyAlignment="1">
      <alignment horizontal="right" wrapText="1"/>
    </xf>
    <xf numFmtId="41" fontId="20" fillId="0" borderId="10" xfId="48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wrapText="1"/>
    </xf>
    <xf numFmtId="3" fontId="3" fillId="0" borderId="35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3" fontId="3" fillId="0" borderId="36" xfId="0" applyNumberFormat="1" applyFont="1" applyBorder="1" applyAlignment="1">
      <alignment wrapText="1"/>
    </xf>
    <xf numFmtId="3" fontId="3" fillId="0" borderId="37" xfId="0" applyNumberFormat="1" applyFont="1" applyBorder="1" applyAlignment="1">
      <alignment wrapText="1"/>
    </xf>
    <xf numFmtId="3" fontId="20" fillId="0" borderId="38" xfId="0" applyNumberFormat="1" applyFont="1" applyBorder="1" applyAlignment="1">
      <alignment horizontal="right" wrapText="1"/>
    </xf>
    <xf numFmtId="41" fontId="20" fillId="0" borderId="31" xfId="48" applyFont="1" applyBorder="1" applyAlignment="1">
      <alignment horizontal="right" wrapText="1"/>
    </xf>
    <xf numFmtId="41" fontId="21" fillId="0" borderId="10" xfId="48" applyFont="1" applyBorder="1" applyAlignment="1">
      <alignment horizontal="right" wrapText="1"/>
    </xf>
    <xf numFmtId="41" fontId="21" fillId="0" borderId="31" xfId="48" applyFont="1" applyBorder="1" applyAlignment="1">
      <alignment horizontal="right" wrapText="1"/>
    </xf>
    <xf numFmtId="3" fontId="23" fillId="0" borderId="35" xfId="0" applyNumberFormat="1" applyFont="1" applyBorder="1" applyAlignment="1">
      <alignment horizontal="right" wrapText="1"/>
    </xf>
    <xf numFmtId="3" fontId="23" fillId="0" borderId="35" xfId="0" applyNumberFormat="1" applyFont="1" applyBorder="1" applyAlignment="1">
      <alignment wrapText="1"/>
    </xf>
    <xf numFmtId="41" fontId="9" fillId="0" borderId="35" xfId="48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wrapText="1"/>
    </xf>
    <xf numFmtId="0" fontId="21" fillId="0" borderId="10" xfId="0" applyFont="1" applyFill="1" applyBorder="1" applyAlignment="1">
      <alignment horizontal="right" wrapText="1"/>
    </xf>
    <xf numFmtId="41" fontId="0" fillId="0" borderId="10" xfId="48" applyFont="1" applyFill="1" applyBorder="1" applyAlignment="1">
      <alignment/>
    </xf>
    <xf numFmtId="3" fontId="10" fillId="0" borderId="3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16" fillId="0" borderId="10" xfId="0" applyNumberFormat="1" applyFont="1" applyFill="1" applyBorder="1" applyAlignment="1">
      <alignment horizontal="right" wrapText="1"/>
    </xf>
    <xf numFmtId="0" fontId="16" fillId="0" borderId="10" xfId="0" applyFont="1" applyFill="1" applyBorder="1" applyAlignment="1">
      <alignment horizontal="right" wrapText="1"/>
    </xf>
    <xf numFmtId="0" fontId="68" fillId="0" borderId="0" xfId="0" applyFont="1" applyFill="1" applyAlignment="1">
      <alignment/>
    </xf>
    <xf numFmtId="3" fontId="69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11" fillId="0" borderId="11" xfId="0" applyFont="1" applyFill="1" applyBorder="1" applyAlignment="1">
      <alignment wrapText="1"/>
    </xf>
    <xf numFmtId="0" fontId="11" fillId="0" borderId="39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6" fillId="0" borderId="40" xfId="0" applyFont="1" applyFill="1" applyBorder="1" applyAlignment="1">
      <alignment horizontal="right" wrapText="1"/>
    </xf>
    <xf numFmtId="0" fontId="16" fillId="0" borderId="40" xfId="0" applyFont="1" applyFill="1" applyBorder="1" applyAlignment="1">
      <alignment wrapText="1"/>
    </xf>
    <xf numFmtId="0" fontId="1" fillId="0" borderId="0" xfId="0" applyFont="1" applyFill="1" applyAlignment="1">
      <alignment/>
    </xf>
    <xf numFmtId="41" fontId="0" fillId="0" borderId="10" xfId="48" applyFont="1" applyFill="1" applyBorder="1" applyAlignment="1">
      <alignment/>
    </xf>
    <xf numFmtId="0" fontId="9" fillId="0" borderId="35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left" wrapText="1"/>
    </xf>
    <xf numFmtId="3" fontId="21" fillId="0" borderId="12" xfId="0" applyNumberFormat="1" applyFont="1" applyFill="1" applyBorder="1" applyAlignment="1">
      <alignment horizontal="right" wrapText="1"/>
    </xf>
    <xf numFmtId="41" fontId="0" fillId="0" borderId="12" xfId="48" applyFont="1" applyFill="1" applyBorder="1" applyAlignment="1">
      <alignment/>
    </xf>
    <xf numFmtId="0" fontId="4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wrapText="1"/>
    </xf>
    <xf numFmtId="41" fontId="4" fillId="0" borderId="0" xfId="48" applyFont="1" applyBorder="1" applyAlignment="1">
      <alignment horizontal="right" wrapText="1"/>
    </xf>
    <xf numFmtId="41" fontId="16" fillId="0" borderId="0" xfId="48" applyFont="1" applyBorder="1" applyAlignment="1">
      <alignment horizontal="right" wrapText="1"/>
    </xf>
    <xf numFmtId="41" fontId="0" fillId="0" borderId="0" xfId="48" applyFont="1" applyBorder="1" applyAlignment="1">
      <alignment/>
    </xf>
    <xf numFmtId="3" fontId="10" fillId="0" borderId="36" xfId="0" applyNumberFormat="1" applyFont="1" applyFill="1" applyBorder="1" applyAlignment="1">
      <alignment/>
    </xf>
    <xf numFmtId="0" fontId="0" fillId="33" borderId="0" xfId="0" applyFill="1" applyAlignment="1">
      <alignment/>
    </xf>
    <xf numFmtId="41" fontId="0" fillId="0" borderId="0" xfId="48" applyFont="1" applyFill="1" applyAlignment="1">
      <alignment/>
    </xf>
    <xf numFmtId="41" fontId="0" fillId="0" borderId="0" xfId="48" applyFont="1" applyFill="1" applyAlignment="1">
      <alignment wrapText="1"/>
    </xf>
    <xf numFmtId="0" fontId="4" fillId="0" borderId="0" xfId="0" applyFont="1" applyBorder="1" applyAlignment="1">
      <alignment horizontal="left" wrapText="1"/>
    </xf>
    <xf numFmtId="3" fontId="16" fillId="0" borderId="0" xfId="0" applyNumberFormat="1" applyFont="1" applyFill="1" applyBorder="1" applyAlignment="1">
      <alignment horizontal="right" wrapText="1"/>
    </xf>
    <xf numFmtId="0" fontId="69" fillId="0" borderId="10" xfId="0" applyFont="1" applyBorder="1" applyAlignment="1">
      <alignment horizontal="left" wrapText="1"/>
    </xf>
    <xf numFmtId="0" fontId="5" fillId="0" borderId="2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26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41" fontId="0" fillId="0" borderId="0" xfId="48" applyFont="1" applyAlignment="1">
      <alignment/>
    </xf>
    <xf numFmtId="41" fontId="24" fillId="0" borderId="0" xfId="48" applyFont="1" applyAlignment="1">
      <alignment/>
    </xf>
    <xf numFmtId="41" fontId="10" fillId="33" borderId="0" xfId="48" applyFont="1" applyFill="1" applyAlignment="1">
      <alignment/>
    </xf>
    <xf numFmtId="41" fontId="10" fillId="0" borderId="0" xfId="48" applyFont="1" applyAlignment="1">
      <alignment/>
    </xf>
    <xf numFmtId="41" fontId="25" fillId="0" borderId="0" xfId="48" applyFont="1" applyAlignment="1">
      <alignment/>
    </xf>
    <xf numFmtId="41" fontId="9" fillId="0" borderId="10" xfId="48" applyFont="1" applyBorder="1" applyAlignment="1">
      <alignment horizontal="center" vertical="center" wrapText="1"/>
    </xf>
    <xf numFmtId="41" fontId="9" fillId="34" borderId="10" xfId="48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right" wrapText="1"/>
    </xf>
    <xf numFmtId="0" fontId="15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right" wrapText="1"/>
    </xf>
    <xf numFmtId="41" fontId="15" fillId="0" borderId="10" xfId="48" applyFont="1" applyFill="1" applyBorder="1" applyAlignment="1">
      <alignment/>
    </xf>
    <xf numFmtId="3" fontId="10" fillId="0" borderId="41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0" fontId="3" fillId="0" borderId="43" xfId="0" applyFont="1" applyBorder="1" applyAlignment="1">
      <alignment horizontal="center" wrapText="1"/>
    </xf>
    <xf numFmtId="3" fontId="22" fillId="0" borderId="31" xfId="0" applyNumberFormat="1" applyFont="1" applyFill="1" applyBorder="1" applyAlignment="1">
      <alignment horizontal="right" wrapText="1"/>
    </xf>
    <xf numFmtId="41" fontId="15" fillId="0" borderId="31" xfId="48" applyFont="1" applyFill="1" applyBorder="1" applyAlignment="1">
      <alignment/>
    </xf>
    <xf numFmtId="0" fontId="20" fillId="0" borderId="37" xfId="0" applyFont="1" applyBorder="1" applyAlignment="1">
      <alignment horizontal="justify" wrapText="1"/>
    </xf>
    <xf numFmtId="0" fontId="2" fillId="0" borderId="37" xfId="0" applyFont="1" applyBorder="1" applyAlignment="1">
      <alignment wrapText="1"/>
    </xf>
    <xf numFmtId="41" fontId="20" fillId="0" borderId="37" xfId="48" applyFont="1" applyBorder="1" applyAlignment="1">
      <alignment horizontal="right" wrapText="1"/>
    </xf>
    <xf numFmtId="41" fontId="21" fillId="0" borderId="37" xfId="48" applyFont="1" applyBorder="1" applyAlignment="1">
      <alignment horizontal="right" wrapText="1"/>
    </xf>
    <xf numFmtId="41" fontId="0" fillId="0" borderId="37" xfId="48" applyFont="1" applyBorder="1" applyAlignment="1">
      <alignment/>
    </xf>
    <xf numFmtId="41" fontId="10" fillId="0" borderId="44" xfId="48" applyFont="1" applyBorder="1" applyAlignment="1">
      <alignment/>
    </xf>
    <xf numFmtId="0" fontId="20" fillId="0" borderId="41" xfId="0" applyFont="1" applyBorder="1" applyAlignment="1">
      <alignment horizontal="left" wrapText="1"/>
    </xf>
    <xf numFmtId="3" fontId="22" fillId="0" borderId="41" xfId="0" applyNumberFormat="1" applyFont="1" applyFill="1" applyBorder="1" applyAlignment="1">
      <alignment horizontal="right" wrapText="1"/>
    </xf>
    <xf numFmtId="41" fontId="15" fillId="0" borderId="41" xfId="48" applyFont="1" applyFill="1" applyBorder="1" applyAlignment="1">
      <alignment/>
    </xf>
    <xf numFmtId="3" fontId="3" fillId="0" borderId="42" xfId="0" applyNumberFormat="1" applyFont="1" applyBorder="1" applyAlignment="1">
      <alignment wrapText="1"/>
    </xf>
    <xf numFmtId="41" fontId="0" fillId="0" borderId="31" xfId="48" applyFont="1" applyBorder="1" applyAlignment="1">
      <alignment/>
    </xf>
    <xf numFmtId="0" fontId="3" fillId="0" borderId="45" xfId="0" applyFont="1" applyBorder="1" applyAlignment="1">
      <alignment vertical="center" wrapText="1"/>
    </xf>
    <xf numFmtId="0" fontId="5" fillId="36" borderId="22" xfId="0" applyFont="1" applyFill="1" applyBorder="1" applyAlignment="1">
      <alignment vertical="center"/>
    </xf>
    <xf numFmtId="0" fontId="70" fillId="0" borderId="22" xfId="0" applyFont="1" applyFill="1" applyBorder="1" applyAlignment="1">
      <alignment vertical="center"/>
    </xf>
    <xf numFmtId="0" fontId="5" fillId="36" borderId="46" xfId="0" applyFont="1" applyFill="1" applyBorder="1" applyAlignment="1">
      <alignment vertical="center"/>
    </xf>
    <xf numFmtId="0" fontId="5" fillId="37" borderId="28" xfId="0" applyFont="1" applyFill="1" applyBorder="1" applyAlignment="1">
      <alignment vertical="center"/>
    </xf>
    <xf numFmtId="0" fontId="5" fillId="36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left" wrapText="1"/>
    </xf>
    <xf numFmtId="0" fontId="7" fillId="13" borderId="47" xfId="0" applyFont="1" applyFill="1" applyBorder="1" applyAlignment="1">
      <alignment horizontal="center"/>
    </xf>
    <xf numFmtId="0" fontId="7" fillId="13" borderId="47" xfId="0" applyFont="1" applyFill="1" applyBorder="1" applyAlignment="1">
      <alignment/>
    </xf>
    <xf numFmtId="0" fontId="7" fillId="0" borderId="48" xfId="0" applyFont="1" applyBorder="1" applyAlignment="1">
      <alignment horizontal="center"/>
    </xf>
    <xf numFmtId="0" fontId="7" fillId="0" borderId="47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47" xfId="0" applyFont="1" applyBorder="1" applyAlignment="1">
      <alignment horizontal="center"/>
    </xf>
    <xf numFmtId="41" fontId="1" fillId="0" borderId="47" xfId="48" applyFont="1" applyFill="1" applyBorder="1" applyAlignment="1">
      <alignment/>
    </xf>
    <xf numFmtId="0" fontId="24" fillId="0" borderId="47" xfId="0" applyFont="1" applyBorder="1" applyAlignment="1">
      <alignment horizontal="center"/>
    </xf>
    <xf numFmtId="0" fontId="7" fillId="0" borderId="49" xfId="0" applyFont="1" applyBorder="1" applyAlignment="1">
      <alignment/>
    </xf>
    <xf numFmtId="0" fontId="1" fillId="13" borderId="47" xfId="0" applyFont="1" applyFill="1" applyBorder="1" applyAlignment="1">
      <alignment horizontal="center"/>
    </xf>
    <xf numFmtId="41" fontId="1" fillId="0" borderId="47" xfId="48" applyFont="1" applyBorder="1" applyAlignment="1">
      <alignment/>
    </xf>
    <xf numFmtId="188" fontId="7" fillId="0" borderId="47" xfId="0" applyNumberFormat="1" applyFont="1" applyBorder="1" applyAlignment="1">
      <alignment/>
    </xf>
    <xf numFmtId="0" fontId="7" fillId="0" borderId="47" xfId="0" applyFont="1" applyFill="1" applyBorder="1" applyAlignment="1">
      <alignment/>
    </xf>
    <xf numFmtId="186" fontId="7" fillId="0" borderId="47" xfId="0" applyNumberFormat="1" applyFont="1" applyBorder="1" applyAlignment="1">
      <alignment/>
    </xf>
    <xf numFmtId="41" fontId="7" fillId="0" borderId="47" xfId="48" applyFont="1" applyBorder="1" applyAlignment="1">
      <alignment/>
    </xf>
    <xf numFmtId="9" fontId="7" fillId="0" borderId="47" xfId="43" applyFont="1" applyBorder="1" applyAlignment="1">
      <alignment/>
    </xf>
    <xf numFmtId="41" fontId="7" fillId="0" borderId="47" xfId="48" applyFont="1" applyFill="1" applyBorder="1" applyAlignment="1">
      <alignment/>
    </xf>
    <xf numFmtId="0" fontId="24" fillId="0" borderId="50" xfId="0" applyFont="1" applyBorder="1" applyAlignment="1">
      <alignment horizontal="center"/>
    </xf>
    <xf numFmtId="41" fontId="7" fillId="0" borderId="51" xfId="48" applyFont="1" applyBorder="1" applyAlignment="1">
      <alignment/>
    </xf>
    <xf numFmtId="186" fontId="7" fillId="0" borderId="51" xfId="0" applyNumberFormat="1" applyFont="1" applyBorder="1" applyAlignment="1">
      <alignment/>
    </xf>
    <xf numFmtId="41" fontId="1" fillId="0" borderId="51" xfId="48" applyFont="1" applyBorder="1" applyAlignment="1">
      <alignment/>
    </xf>
    <xf numFmtId="0" fontId="1" fillId="13" borderId="52" xfId="0" applyFont="1" applyFill="1" applyBorder="1" applyAlignment="1">
      <alignment horizontal="center"/>
    </xf>
    <xf numFmtId="186" fontId="7" fillId="0" borderId="52" xfId="0" applyNumberFormat="1" applyFont="1" applyBorder="1" applyAlignment="1">
      <alignment/>
    </xf>
    <xf numFmtId="186" fontId="7" fillId="0" borderId="53" xfId="0" applyNumberFormat="1" applyFont="1" applyBorder="1" applyAlignment="1">
      <alignment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6" xfId="0" applyFont="1" applyBorder="1" applyAlignment="1">
      <alignment/>
    </xf>
    <xf numFmtId="0" fontId="0" fillId="0" borderId="21" xfId="0" applyFont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36" borderId="57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36" borderId="61" xfId="0" applyFont="1" applyFill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36" borderId="22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30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30" fillId="0" borderId="1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63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3" fillId="0" borderId="13" xfId="0" applyFont="1" applyBorder="1" applyAlignment="1">
      <alignment horizontal="center" wrapText="1"/>
    </xf>
    <xf numFmtId="0" fontId="3" fillId="0" borderId="68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20" fillId="0" borderId="10" xfId="0" applyFont="1" applyBorder="1" applyAlignment="1">
      <alignment horizontal="lef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right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3" fontId="23" fillId="0" borderId="35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71" fillId="0" borderId="76" xfId="0" applyFont="1" applyBorder="1" applyAlignment="1">
      <alignment horizontal="center" wrapText="1"/>
    </xf>
    <xf numFmtId="0" fontId="71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63" xfId="0" applyFont="1" applyBorder="1" applyAlignment="1">
      <alignment horizontal="left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3" fontId="16" fillId="0" borderId="12" xfId="0" applyNumberFormat="1" applyFont="1" applyFill="1" applyBorder="1" applyAlignment="1">
      <alignment horizontal="right" wrapText="1"/>
    </xf>
    <xf numFmtId="3" fontId="16" fillId="0" borderId="33" xfId="0" applyNumberFormat="1" applyFont="1" applyFill="1" applyBorder="1" applyAlignment="1">
      <alignment horizontal="right" wrapText="1"/>
    </xf>
    <xf numFmtId="3" fontId="16" fillId="0" borderId="63" xfId="0" applyNumberFormat="1" applyFont="1" applyFill="1" applyBorder="1" applyAlignment="1">
      <alignment horizontal="right" wrapText="1"/>
    </xf>
    <xf numFmtId="41" fontId="0" fillId="0" borderId="0" xfId="48" applyFont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1" fontId="0" fillId="0" borderId="76" xfId="48" applyFont="1" applyBorder="1" applyAlignment="1">
      <alignment horizontal="right"/>
    </xf>
    <xf numFmtId="41" fontId="0" fillId="0" borderId="0" xfId="48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41" fontId="0" fillId="0" borderId="0" xfId="48" applyFont="1" applyAlignment="1">
      <alignment horizontal="center"/>
    </xf>
    <xf numFmtId="41" fontId="0" fillId="0" borderId="0" xfId="48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34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63" xfId="0" applyFont="1" applyBorder="1" applyAlignment="1">
      <alignment horizontal="center" wrapText="1"/>
    </xf>
    <xf numFmtId="0" fontId="12" fillId="0" borderId="68" xfId="0" applyFont="1" applyBorder="1" applyAlignment="1">
      <alignment horizontal="center" wrapText="1"/>
    </xf>
    <xf numFmtId="0" fontId="12" fillId="0" borderId="40" xfId="0" applyFont="1" applyBorder="1" applyAlignment="1">
      <alignment horizontal="center" wrapText="1"/>
    </xf>
    <xf numFmtId="0" fontId="7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77" xfId="0" applyFont="1" applyBorder="1" applyAlignment="1">
      <alignment horizontal="center" wrapText="1"/>
    </xf>
    <xf numFmtId="0" fontId="3" fillId="0" borderId="78" xfId="0" applyFont="1" applyBorder="1" applyAlignment="1">
      <alignment horizontal="center" wrapText="1"/>
    </xf>
    <xf numFmtId="0" fontId="3" fillId="0" borderId="79" xfId="0" applyFont="1" applyBorder="1" applyAlignment="1">
      <alignment horizont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 wrapText="1"/>
    </xf>
    <xf numFmtId="3" fontId="22" fillId="0" borderId="10" xfId="0" applyNumberFormat="1" applyFont="1" applyFill="1" applyBorder="1" applyAlignment="1">
      <alignment horizontal="right" vertical="center" wrapText="1"/>
    </xf>
    <xf numFmtId="3" fontId="20" fillId="0" borderId="14" xfId="0" applyNumberFormat="1" applyFont="1" applyBorder="1" applyAlignment="1">
      <alignment horizontal="right" wrapText="1"/>
    </xf>
    <xf numFmtId="0" fontId="20" fillId="0" borderId="12" xfId="0" applyFont="1" applyBorder="1" applyAlignment="1">
      <alignment horizontal="left" vertical="center" wrapText="1"/>
    </xf>
    <xf numFmtId="0" fontId="20" fillId="0" borderId="63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right" vertical="center" wrapText="1"/>
    </xf>
    <xf numFmtId="3" fontId="3" fillId="0" borderId="35" xfId="0" applyNumberFormat="1" applyFont="1" applyBorder="1" applyAlignment="1">
      <alignment horizontal="right" vertical="center" wrapText="1"/>
    </xf>
    <xf numFmtId="0" fontId="9" fillId="0" borderId="4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20" fillId="0" borderId="33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7" fillId="13" borderId="47" xfId="0" applyFont="1" applyFill="1" applyBorder="1" applyAlignment="1">
      <alignment horizontal="center" vertical="center"/>
    </xf>
    <xf numFmtId="0" fontId="7" fillId="13" borderId="47" xfId="0" applyFont="1" applyFill="1" applyBorder="1" applyAlignment="1">
      <alignment horizontal="center"/>
    </xf>
    <xf numFmtId="186" fontId="7" fillId="0" borderId="47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13" borderId="48" xfId="0" applyFont="1" applyFill="1" applyBorder="1" applyAlignment="1">
      <alignment horizontal="center" vertical="center"/>
    </xf>
    <xf numFmtId="0" fontId="7" fillId="13" borderId="52" xfId="0" applyFont="1" applyFill="1" applyBorder="1" applyAlignment="1">
      <alignment horizontal="center"/>
    </xf>
    <xf numFmtId="0" fontId="7" fillId="13" borderId="83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83" xfId="0" applyFont="1" applyFill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34" borderId="84" xfId="0" applyFont="1" applyFill="1" applyBorder="1" applyAlignment="1">
      <alignment horizontal="center" vertical="center" wrapText="1"/>
    </xf>
    <xf numFmtId="0" fontId="5" fillId="34" borderId="85" xfId="0" applyFont="1" applyFill="1" applyBorder="1" applyAlignment="1">
      <alignment horizontal="center" vertical="center"/>
    </xf>
    <xf numFmtId="0" fontId="5" fillId="34" borderId="86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 wrapText="1"/>
    </xf>
    <xf numFmtId="0" fontId="5" fillId="0" borderId="88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 wrapText="1"/>
    </xf>
    <xf numFmtId="0" fontId="5" fillId="0" borderId="8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5" fillId="38" borderId="90" xfId="0" applyFont="1" applyFill="1" applyBorder="1" applyAlignment="1">
      <alignment horizontal="center" vertical="center"/>
    </xf>
    <xf numFmtId="0" fontId="5" fillId="38" borderId="91" xfId="0" applyFont="1" applyFill="1" applyBorder="1" applyAlignment="1">
      <alignment horizontal="center" vertical="center"/>
    </xf>
    <xf numFmtId="0" fontId="5" fillId="38" borderId="92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 wrapText="1"/>
    </xf>
    <xf numFmtId="0" fontId="5" fillId="39" borderId="93" xfId="0" applyFont="1" applyFill="1" applyBorder="1" applyAlignment="1">
      <alignment horizontal="center" vertical="center"/>
    </xf>
    <xf numFmtId="0" fontId="5" fillId="39" borderId="94" xfId="0" applyFont="1" applyFill="1" applyBorder="1" applyAlignment="1">
      <alignment horizontal="center" vertical="center"/>
    </xf>
    <xf numFmtId="0" fontId="5" fillId="39" borderId="95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5" fillId="34" borderId="85" xfId="0" applyFont="1" applyFill="1" applyBorder="1" applyAlignment="1">
      <alignment horizontal="center" vertical="center" wrapText="1"/>
    </xf>
    <xf numFmtId="0" fontId="5" fillId="34" borderId="86" xfId="0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7</xdr:row>
      <xdr:rowOff>85725</xdr:rowOff>
    </xdr:from>
    <xdr:to>
      <xdr:col>3</xdr:col>
      <xdr:colOff>762000</xdr:colOff>
      <xdr:row>9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2762250" y="1714500"/>
          <a:ext cx="361950" cy="4381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400050</xdr:colOff>
      <xdr:row>7</xdr:row>
      <xdr:rowOff>85725</xdr:rowOff>
    </xdr:from>
    <xdr:to>
      <xdr:col>3</xdr:col>
      <xdr:colOff>762000</xdr:colOff>
      <xdr:row>9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2762250" y="1714500"/>
          <a:ext cx="361950" cy="4381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180975</xdr:colOff>
      <xdr:row>7</xdr:row>
      <xdr:rowOff>85725</xdr:rowOff>
    </xdr:from>
    <xdr:to>
      <xdr:col>14</xdr:col>
      <xdr:colOff>542925</xdr:colOff>
      <xdr:row>9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11563350" y="1714500"/>
          <a:ext cx="361950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2"/>
  <sheetViews>
    <sheetView tabSelected="1" zoomScalePageLayoutView="0" workbookViewId="0" topLeftCell="A28">
      <selection activeCell="C44" sqref="C44"/>
    </sheetView>
  </sheetViews>
  <sheetFormatPr defaultColWidth="8.88671875" defaultRowHeight="13.5"/>
  <cols>
    <col min="1" max="1" width="6.10546875" style="0" customWidth="1"/>
    <col min="2" max="2" width="19.10546875" style="19" customWidth="1"/>
    <col min="3" max="8" width="7.5546875" style="130" customWidth="1"/>
    <col min="9" max="9" width="7.5546875" style="0" customWidth="1"/>
    <col min="10" max="10" width="0.44140625" style="0" customWidth="1"/>
    <col min="11" max="11" width="8.10546875" style="11" hidden="1" customWidth="1"/>
    <col min="12" max="12" width="31.10546875" style="0" hidden="1" customWidth="1"/>
    <col min="13" max="13" width="5.21484375" style="0" hidden="1" customWidth="1"/>
    <col min="14" max="19" width="6.21484375" style="75" hidden="1" customWidth="1"/>
    <col min="20" max="20" width="5.21484375" style="75" hidden="1" customWidth="1"/>
    <col min="21" max="21" width="7.3359375" style="75" hidden="1" customWidth="1"/>
    <col min="22" max="22" width="9.4453125" style="0" customWidth="1"/>
  </cols>
  <sheetData>
    <row r="1" spans="1:10" ht="30" customHeight="1" thickBot="1">
      <c r="A1" s="270" t="s">
        <v>491</v>
      </c>
      <c r="B1" s="270"/>
      <c r="C1" s="270"/>
      <c r="D1" s="270"/>
      <c r="E1" s="270"/>
      <c r="F1" s="270"/>
      <c r="G1" s="270"/>
      <c r="H1" s="270"/>
      <c r="I1" s="270"/>
      <c r="J1" s="60"/>
    </row>
    <row r="2" spans="1:21" ht="16.5" customHeight="1" thickTop="1">
      <c r="A2" s="271" t="s">
        <v>0</v>
      </c>
      <c r="B2" s="273" t="s">
        <v>1</v>
      </c>
      <c r="C2" s="275" t="s">
        <v>172</v>
      </c>
      <c r="D2" s="275"/>
      <c r="E2" s="275"/>
      <c r="F2" s="275"/>
      <c r="G2" s="275"/>
      <c r="H2" s="275"/>
      <c r="I2" s="276"/>
      <c r="J2" s="61"/>
      <c r="K2" s="8"/>
      <c r="L2" s="267" t="s">
        <v>2</v>
      </c>
      <c r="M2" s="279" t="s">
        <v>3</v>
      </c>
      <c r="N2" s="280"/>
      <c r="O2" s="280"/>
      <c r="P2" s="280"/>
      <c r="Q2" s="280"/>
      <c r="R2" s="280"/>
      <c r="S2" s="280"/>
      <c r="T2" s="280"/>
      <c r="U2" s="281"/>
    </row>
    <row r="3" spans="1:21" ht="30" customHeight="1">
      <c r="A3" s="272"/>
      <c r="B3" s="274"/>
      <c r="C3" s="125" t="s">
        <v>153</v>
      </c>
      <c r="D3" s="125" t="s">
        <v>154</v>
      </c>
      <c r="E3" s="125" t="s">
        <v>155</v>
      </c>
      <c r="F3" s="125" t="s">
        <v>156</v>
      </c>
      <c r="G3" s="125" t="s">
        <v>157</v>
      </c>
      <c r="H3" s="125" t="s">
        <v>158</v>
      </c>
      <c r="I3" s="147" t="s">
        <v>75</v>
      </c>
      <c r="J3" s="62"/>
      <c r="K3" s="23"/>
      <c r="L3" s="269"/>
      <c r="M3" s="279" t="s">
        <v>159</v>
      </c>
      <c r="N3" s="281"/>
      <c r="O3" s="76" t="s">
        <v>153</v>
      </c>
      <c r="P3" s="77" t="s">
        <v>154</v>
      </c>
      <c r="Q3" s="77" t="s">
        <v>155</v>
      </c>
      <c r="R3" s="77" t="s">
        <v>156</v>
      </c>
      <c r="S3" s="77" t="s">
        <v>157</v>
      </c>
      <c r="T3" s="77" t="s">
        <v>158</v>
      </c>
      <c r="U3" s="80" t="s">
        <v>75</v>
      </c>
    </row>
    <row r="4" spans="1:21" ht="16.5" customHeight="1">
      <c r="A4" s="285" t="s">
        <v>187</v>
      </c>
      <c r="B4" s="100" t="s">
        <v>4</v>
      </c>
      <c r="C4" s="126">
        <f aca="true" t="shared" si="0" ref="C4:C20">V50</f>
        <v>500</v>
      </c>
      <c r="D4" s="126">
        <v>676</v>
      </c>
      <c r="E4" s="126">
        <v>268</v>
      </c>
      <c r="F4" s="67">
        <v>390</v>
      </c>
      <c r="G4" s="126">
        <v>173</v>
      </c>
      <c r="H4" s="126">
        <v>77</v>
      </c>
      <c r="I4" s="121">
        <f aca="true" t="shared" si="1" ref="I4:I20">SUM(C4:H4)</f>
        <v>2084</v>
      </c>
      <c r="J4" s="63"/>
      <c r="K4" s="24"/>
      <c r="L4" s="2" t="s">
        <v>80</v>
      </c>
      <c r="M4" s="3" t="s">
        <v>6</v>
      </c>
      <c r="N4" s="78" t="s">
        <v>81</v>
      </c>
      <c r="O4" s="79">
        <f>V95</f>
        <v>52</v>
      </c>
      <c r="P4" s="80">
        <v>20</v>
      </c>
      <c r="Q4" s="80">
        <v>17</v>
      </c>
      <c r="R4" s="80">
        <v>11</v>
      </c>
      <c r="S4" s="80">
        <v>13</v>
      </c>
      <c r="T4" s="80">
        <v>7</v>
      </c>
      <c r="U4" s="80">
        <f aca="true" t="shared" si="2" ref="U4:U42">SUM(O4:T4)</f>
        <v>120</v>
      </c>
    </row>
    <row r="5" spans="1:21" ht="16.5" customHeight="1">
      <c r="A5" s="286"/>
      <c r="B5" s="100" t="s">
        <v>7</v>
      </c>
      <c r="C5" s="126">
        <f t="shared" si="0"/>
        <v>62</v>
      </c>
      <c r="D5" s="127"/>
      <c r="E5" s="127">
        <v>1</v>
      </c>
      <c r="F5" s="67">
        <v>32</v>
      </c>
      <c r="G5" s="127"/>
      <c r="H5" s="127"/>
      <c r="I5" s="121">
        <f t="shared" si="1"/>
        <v>95</v>
      </c>
      <c r="J5" s="63"/>
      <c r="K5" s="24"/>
      <c r="L5" s="2" t="s">
        <v>82</v>
      </c>
      <c r="M5" s="3" t="s">
        <v>6</v>
      </c>
      <c r="N5" s="78" t="s">
        <v>81</v>
      </c>
      <c r="O5" s="79">
        <f>V96</f>
        <v>2</v>
      </c>
      <c r="P5" s="80"/>
      <c r="Q5" s="80">
        <v>4</v>
      </c>
      <c r="R5" s="80"/>
      <c r="S5" s="80"/>
      <c r="T5" s="80"/>
      <c r="U5" s="80">
        <f t="shared" si="2"/>
        <v>6</v>
      </c>
    </row>
    <row r="6" spans="1:21" ht="16.5" customHeight="1">
      <c r="A6" s="286"/>
      <c r="B6" s="100" t="s">
        <v>188</v>
      </c>
      <c r="C6" s="126">
        <f t="shared" si="0"/>
        <v>15</v>
      </c>
      <c r="D6" s="127">
        <v>156</v>
      </c>
      <c r="E6" s="127">
        <v>5</v>
      </c>
      <c r="F6" s="67">
        <v>11</v>
      </c>
      <c r="G6" s="127"/>
      <c r="H6" s="127"/>
      <c r="I6" s="121">
        <f t="shared" si="1"/>
        <v>187</v>
      </c>
      <c r="J6" s="63"/>
      <c r="K6" s="24"/>
      <c r="L6" s="2" t="s">
        <v>84</v>
      </c>
      <c r="M6" s="3" t="s">
        <v>6</v>
      </c>
      <c r="N6" s="78" t="s">
        <v>81</v>
      </c>
      <c r="O6" s="79">
        <f>V97</f>
        <v>0</v>
      </c>
      <c r="P6" s="80">
        <v>1</v>
      </c>
      <c r="Q6" s="80">
        <v>1</v>
      </c>
      <c r="R6" s="80"/>
      <c r="S6" s="80"/>
      <c r="T6" s="80"/>
      <c r="U6" s="80">
        <f t="shared" si="2"/>
        <v>2</v>
      </c>
    </row>
    <row r="7" spans="1:21" ht="16.5" customHeight="1">
      <c r="A7" s="287"/>
      <c r="B7" s="100" t="s">
        <v>203</v>
      </c>
      <c r="C7" s="126">
        <f t="shared" si="0"/>
        <v>622</v>
      </c>
      <c r="D7" s="127"/>
      <c r="E7" s="127"/>
      <c r="F7" s="67">
        <v>65</v>
      </c>
      <c r="G7" s="127"/>
      <c r="H7" s="127">
        <v>16</v>
      </c>
      <c r="I7" s="121">
        <f t="shared" si="1"/>
        <v>703</v>
      </c>
      <c r="J7" s="63"/>
      <c r="K7" s="24"/>
      <c r="L7" s="2"/>
      <c r="M7" s="3" t="s">
        <v>335</v>
      </c>
      <c r="N7" s="78"/>
      <c r="O7" s="79"/>
      <c r="P7" s="80"/>
      <c r="Q7" s="80"/>
      <c r="R7" s="80"/>
      <c r="S7" s="80"/>
      <c r="T7" s="80"/>
      <c r="U7" s="80">
        <v>11</v>
      </c>
    </row>
    <row r="8" spans="1:21" ht="16.5" customHeight="1">
      <c r="A8" s="272" t="s">
        <v>189</v>
      </c>
      <c r="B8" s="3" t="s">
        <v>190</v>
      </c>
      <c r="C8" s="126">
        <f t="shared" si="0"/>
        <v>426</v>
      </c>
      <c r="D8" s="126">
        <v>378</v>
      </c>
      <c r="E8" s="126">
        <v>214</v>
      </c>
      <c r="F8" s="67">
        <v>174</v>
      </c>
      <c r="G8" s="126">
        <v>159</v>
      </c>
      <c r="H8" s="126"/>
      <c r="I8" s="121">
        <f t="shared" si="1"/>
        <v>1351</v>
      </c>
      <c r="J8" s="63"/>
      <c r="K8" s="24"/>
      <c r="L8" s="2" t="s">
        <v>87</v>
      </c>
      <c r="M8" s="3" t="s">
        <v>11</v>
      </c>
      <c r="N8" s="78" t="s">
        <v>81</v>
      </c>
      <c r="O8" s="79">
        <f aca="true" t="shared" si="3" ref="O8:O19">V98</f>
        <v>27</v>
      </c>
      <c r="P8" s="80">
        <v>12</v>
      </c>
      <c r="Q8" s="80">
        <v>17</v>
      </c>
      <c r="R8" s="80">
        <v>12</v>
      </c>
      <c r="S8" s="80">
        <v>11</v>
      </c>
      <c r="T8" s="80">
        <v>7</v>
      </c>
      <c r="U8" s="80">
        <f t="shared" si="2"/>
        <v>86</v>
      </c>
    </row>
    <row r="9" spans="1:21" ht="16.5" customHeight="1">
      <c r="A9" s="272"/>
      <c r="B9" s="3" t="s">
        <v>12</v>
      </c>
      <c r="C9" s="126">
        <f t="shared" si="0"/>
        <v>37</v>
      </c>
      <c r="D9" s="127">
        <v>229</v>
      </c>
      <c r="E9" s="127">
        <v>4</v>
      </c>
      <c r="F9" s="67">
        <v>25</v>
      </c>
      <c r="G9" s="127"/>
      <c r="H9" s="127"/>
      <c r="I9" s="121">
        <f t="shared" si="1"/>
        <v>295</v>
      </c>
      <c r="J9" s="63"/>
      <c r="K9" s="24"/>
      <c r="L9" s="2" t="s">
        <v>88</v>
      </c>
      <c r="M9" s="3" t="s">
        <v>11</v>
      </c>
      <c r="N9" s="78" t="s">
        <v>81</v>
      </c>
      <c r="O9" s="79">
        <f t="shared" si="3"/>
        <v>0</v>
      </c>
      <c r="P9" s="80">
        <v>8</v>
      </c>
      <c r="Q9" s="80"/>
      <c r="R9" s="80"/>
      <c r="S9" s="80"/>
      <c r="T9" s="80"/>
      <c r="U9" s="80">
        <f t="shared" si="2"/>
        <v>8</v>
      </c>
    </row>
    <row r="10" spans="1:21" ht="16.5" customHeight="1">
      <c r="A10" s="272"/>
      <c r="B10" s="100" t="s">
        <v>14</v>
      </c>
      <c r="C10" s="126">
        <f t="shared" si="0"/>
        <v>0</v>
      </c>
      <c r="D10" s="127">
        <v>62</v>
      </c>
      <c r="E10" s="127"/>
      <c r="F10" s="67"/>
      <c r="G10" s="127">
        <v>24</v>
      </c>
      <c r="H10" s="127"/>
      <c r="I10" s="121">
        <f t="shared" si="1"/>
        <v>86</v>
      </c>
      <c r="J10" s="63"/>
      <c r="K10" s="24"/>
      <c r="L10" s="2" t="s">
        <v>15</v>
      </c>
      <c r="M10" s="3" t="s">
        <v>11</v>
      </c>
      <c r="N10" s="78" t="s">
        <v>81</v>
      </c>
      <c r="O10" s="79">
        <f t="shared" si="3"/>
        <v>8</v>
      </c>
      <c r="P10" s="80"/>
      <c r="Q10" s="80"/>
      <c r="R10" s="80">
        <v>1</v>
      </c>
      <c r="S10" s="80">
        <v>1</v>
      </c>
      <c r="T10" s="80"/>
      <c r="U10" s="80">
        <f t="shared" si="2"/>
        <v>10</v>
      </c>
    </row>
    <row r="11" spans="1:21" ht="16.5" customHeight="1">
      <c r="A11" s="272"/>
      <c r="B11" s="100" t="s">
        <v>16</v>
      </c>
      <c r="C11" s="126">
        <f t="shared" si="0"/>
        <v>231</v>
      </c>
      <c r="D11" s="127">
        <v>210</v>
      </c>
      <c r="E11" s="127">
        <v>131</v>
      </c>
      <c r="F11" s="67">
        <v>50</v>
      </c>
      <c r="G11" s="127">
        <v>131</v>
      </c>
      <c r="H11" s="127">
        <v>26</v>
      </c>
      <c r="I11" s="121">
        <f t="shared" si="1"/>
        <v>779</v>
      </c>
      <c r="J11" s="63"/>
      <c r="K11" s="24"/>
      <c r="L11" s="2" t="s">
        <v>89</v>
      </c>
      <c r="M11" s="3"/>
      <c r="N11" s="78"/>
      <c r="O11" s="79">
        <f t="shared" si="3"/>
        <v>0</v>
      </c>
      <c r="P11" s="80"/>
      <c r="Q11" s="80"/>
      <c r="R11" s="80"/>
      <c r="S11" s="80"/>
      <c r="T11" s="80"/>
      <c r="U11" s="80">
        <f t="shared" si="2"/>
        <v>0</v>
      </c>
    </row>
    <row r="12" spans="1:21" ht="16.5" customHeight="1">
      <c r="A12" s="272" t="s">
        <v>198</v>
      </c>
      <c r="B12" s="3" t="s">
        <v>191</v>
      </c>
      <c r="C12" s="126">
        <f t="shared" si="0"/>
        <v>200</v>
      </c>
      <c r="D12" s="127">
        <v>203</v>
      </c>
      <c r="E12" s="127">
        <v>42</v>
      </c>
      <c r="F12" s="67">
        <v>145</v>
      </c>
      <c r="G12" s="127">
        <v>89</v>
      </c>
      <c r="H12" s="127">
        <v>23</v>
      </c>
      <c r="I12" s="121">
        <f t="shared" si="1"/>
        <v>702</v>
      </c>
      <c r="J12" s="63"/>
      <c r="K12" s="24"/>
      <c r="L12" s="2" t="s">
        <v>92</v>
      </c>
      <c r="M12" s="3" t="s">
        <v>20</v>
      </c>
      <c r="N12" s="78" t="s">
        <v>81</v>
      </c>
      <c r="O12" s="79">
        <f t="shared" si="3"/>
        <v>6</v>
      </c>
      <c r="P12" s="80"/>
      <c r="Q12" s="80">
        <v>3</v>
      </c>
      <c r="R12" s="80">
        <v>2</v>
      </c>
      <c r="S12" s="80"/>
      <c r="T12" s="80"/>
      <c r="U12" s="80">
        <f t="shared" si="2"/>
        <v>11</v>
      </c>
    </row>
    <row r="13" spans="1:21" ht="16.5" customHeight="1">
      <c r="A13" s="272"/>
      <c r="B13" s="3" t="s">
        <v>192</v>
      </c>
      <c r="C13" s="126">
        <f t="shared" si="0"/>
        <v>1181</v>
      </c>
      <c r="D13" s="126">
        <v>423</v>
      </c>
      <c r="E13" s="126">
        <v>503</v>
      </c>
      <c r="F13" s="67">
        <v>655</v>
      </c>
      <c r="G13" s="126">
        <v>411</v>
      </c>
      <c r="H13" s="126">
        <v>49</v>
      </c>
      <c r="I13" s="121">
        <f t="shared" si="1"/>
        <v>3222</v>
      </c>
      <c r="J13" s="63"/>
      <c r="K13" s="24"/>
      <c r="L13" s="2" t="s">
        <v>94</v>
      </c>
      <c r="M13" s="3" t="s">
        <v>20</v>
      </c>
      <c r="N13" s="78" t="s">
        <v>81</v>
      </c>
      <c r="O13" s="79">
        <f t="shared" si="3"/>
        <v>13</v>
      </c>
      <c r="P13" s="80">
        <v>4</v>
      </c>
      <c r="Q13" s="80">
        <v>8</v>
      </c>
      <c r="R13" s="80">
        <v>2</v>
      </c>
      <c r="S13" s="80"/>
      <c r="T13" s="80"/>
      <c r="U13" s="80">
        <f t="shared" si="2"/>
        <v>27</v>
      </c>
    </row>
    <row r="14" spans="1:21" ht="16.5" customHeight="1">
      <c r="A14" s="272"/>
      <c r="B14" s="205" t="s">
        <v>420</v>
      </c>
      <c r="C14" s="126">
        <f t="shared" si="0"/>
        <v>941</v>
      </c>
      <c r="D14" s="126">
        <v>886</v>
      </c>
      <c r="E14" s="126">
        <v>321</v>
      </c>
      <c r="F14" s="67">
        <v>404</v>
      </c>
      <c r="G14" s="126">
        <v>178</v>
      </c>
      <c r="H14" s="126">
        <v>72</v>
      </c>
      <c r="I14" s="121">
        <f t="shared" si="1"/>
        <v>2802</v>
      </c>
      <c r="J14" s="63"/>
      <c r="K14" s="24"/>
      <c r="L14" s="2" t="s">
        <v>96</v>
      </c>
      <c r="M14" s="3" t="s">
        <v>23</v>
      </c>
      <c r="N14" s="78" t="s">
        <v>81</v>
      </c>
      <c r="O14" s="79">
        <f t="shared" si="3"/>
        <v>42</v>
      </c>
      <c r="P14" s="80">
        <v>40</v>
      </c>
      <c r="Q14" s="80">
        <v>24</v>
      </c>
      <c r="R14" s="80">
        <v>10</v>
      </c>
      <c r="S14" s="80">
        <v>18</v>
      </c>
      <c r="T14" s="80">
        <v>4</v>
      </c>
      <c r="U14" s="80">
        <f t="shared" si="2"/>
        <v>138</v>
      </c>
    </row>
    <row r="15" spans="1:21" ht="16.5" customHeight="1">
      <c r="A15" s="272"/>
      <c r="B15" s="3" t="s">
        <v>193</v>
      </c>
      <c r="C15" s="126">
        <f t="shared" si="0"/>
        <v>25</v>
      </c>
      <c r="D15" s="127">
        <v>41</v>
      </c>
      <c r="E15" s="127"/>
      <c r="F15" s="67">
        <v>7</v>
      </c>
      <c r="G15" s="127">
        <v>21</v>
      </c>
      <c r="H15" s="127"/>
      <c r="I15" s="121">
        <f t="shared" si="1"/>
        <v>94</v>
      </c>
      <c r="J15" s="63"/>
      <c r="K15" s="24"/>
      <c r="L15" s="2" t="s">
        <v>98</v>
      </c>
      <c r="M15" s="3" t="s">
        <v>25</v>
      </c>
      <c r="N15" s="78" t="s">
        <v>81</v>
      </c>
      <c r="O15" s="79">
        <f t="shared" si="3"/>
        <v>5</v>
      </c>
      <c r="P15" s="80">
        <v>6</v>
      </c>
      <c r="Q15" s="80"/>
      <c r="R15" s="80"/>
      <c r="S15" s="80">
        <v>1</v>
      </c>
      <c r="T15" s="80"/>
      <c r="U15" s="80">
        <f t="shared" si="2"/>
        <v>12</v>
      </c>
    </row>
    <row r="16" spans="1:21" ht="16.5" customHeight="1">
      <c r="A16" s="272"/>
      <c r="B16" s="100" t="s">
        <v>26</v>
      </c>
      <c r="C16" s="126">
        <f t="shared" si="0"/>
        <v>356</v>
      </c>
      <c r="D16" s="126">
        <v>638</v>
      </c>
      <c r="E16" s="126">
        <v>273</v>
      </c>
      <c r="F16" s="67">
        <v>160</v>
      </c>
      <c r="G16" s="126">
        <v>131</v>
      </c>
      <c r="H16" s="126">
        <v>26</v>
      </c>
      <c r="I16" s="121">
        <f t="shared" si="1"/>
        <v>1584</v>
      </c>
      <c r="J16" s="63"/>
      <c r="K16" s="24"/>
      <c r="L16" s="2" t="s">
        <v>27</v>
      </c>
      <c r="M16" s="3" t="s">
        <v>28</v>
      </c>
      <c r="N16" s="78" t="s">
        <v>81</v>
      </c>
      <c r="O16" s="79">
        <f t="shared" si="3"/>
        <v>64</v>
      </c>
      <c r="P16" s="80">
        <v>119</v>
      </c>
      <c r="Q16" s="80">
        <v>35</v>
      </c>
      <c r="R16" s="80">
        <v>37</v>
      </c>
      <c r="S16" s="80">
        <v>46</v>
      </c>
      <c r="T16" s="80">
        <v>2</v>
      </c>
      <c r="U16" s="80">
        <f t="shared" si="2"/>
        <v>303</v>
      </c>
    </row>
    <row r="17" spans="1:21" ht="16.5" customHeight="1">
      <c r="A17" s="272"/>
      <c r="B17" s="100" t="s">
        <v>29</v>
      </c>
      <c r="C17" s="126">
        <f t="shared" si="0"/>
        <v>94</v>
      </c>
      <c r="D17" s="127">
        <v>99</v>
      </c>
      <c r="E17" s="127">
        <v>10</v>
      </c>
      <c r="F17" s="67">
        <v>31</v>
      </c>
      <c r="G17" s="127">
        <v>28</v>
      </c>
      <c r="H17" s="127"/>
      <c r="I17" s="121">
        <f t="shared" si="1"/>
        <v>262</v>
      </c>
      <c r="J17" s="63"/>
      <c r="K17" s="24"/>
      <c r="L17" s="2" t="s">
        <v>99</v>
      </c>
      <c r="M17" s="3" t="s">
        <v>20</v>
      </c>
      <c r="N17" s="78" t="s">
        <v>81</v>
      </c>
      <c r="O17" s="79">
        <f t="shared" si="3"/>
        <v>4</v>
      </c>
      <c r="P17" s="80">
        <v>2</v>
      </c>
      <c r="Q17" s="80">
        <v>1</v>
      </c>
      <c r="R17" s="80">
        <v>6</v>
      </c>
      <c r="S17" s="80">
        <v>1</v>
      </c>
      <c r="T17" s="80"/>
      <c r="U17" s="80">
        <f t="shared" si="2"/>
        <v>14</v>
      </c>
    </row>
    <row r="18" spans="1:21" ht="16.5" customHeight="1">
      <c r="A18" s="272"/>
      <c r="B18" s="100" t="s">
        <v>31</v>
      </c>
      <c r="C18" s="126">
        <f t="shared" si="0"/>
        <v>0</v>
      </c>
      <c r="D18" s="127"/>
      <c r="E18" s="127"/>
      <c r="F18" s="67"/>
      <c r="G18" s="127">
        <v>24</v>
      </c>
      <c r="H18" s="127"/>
      <c r="I18" s="121">
        <f t="shared" si="1"/>
        <v>24</v>
      </c>
      <c r="J18" s="63"/>
      <c r="K18" s="24"/>
      <c r="L18" s="2" t="s">
        <v>100</v>
      </c>
      <c r="M18" s="3" t="s">
        <v>33</v>
      </c>
      <c r="N18" s="78" t="s">
        <v>81</v>
      </c>
      <c r="O18" s="79">
        <f t="shared" si="3"/>
        <v>22</v>
      </c>
      <c r="P18" s="80"/>
      <c r="Q18" s="80">
        <v>4</v>
      </c>
      <c r="R18" s="80">
        <v>4</v>
      </c>
      <c r="S18" s="80">
        <v>21</v>
      </c>
      <c r="T18" s="80">
        <v>6</v>
      </c>
      <c r="U18" s="80">
        <f t="shared" si="2"/>
        <v>57</v>
      </c>
    </row>
    <row r="19" spans="1:21" ht="16.5" customHeight="1">
      <c r="A19" s="272"/>
      <c r="B19" s="264" t="s">
        <v>334</v>
      </c>
      <c r="C19" s="126">
        <f t="shared" si="0"/>
        <v>83</v>
      </c>
      <c r="D19" s="127">
        <v>56</v>
      </c>
      <c r="E19" s="127">
        <v>11</v>
      </c>
      <c r="F19" s="67">
        <v>30</v>
      </c>
      <c r="G19" s="127">
        <v>21</v>
      </c>
      <c r="H19" s="127">
        <v>9</v>
      </c>
      <c r="I19" s="121">
        <f t="shared" si="1"/>
        <v>210</v>
      </c>
      <c r="J19" s="63"/>
      <c r="K19" s="24"/>
      <c r="L19" s="2" t="s">
        <v>102</v>
      </c>
      <c r="M19" s="3" t="s">
        <v>35</v>
      </c>
      <c r="N19" s="78" t="s">
        <v>81</v>
      </c>
      <c r="O19" s="79">
        <f t="shared" si="3"/>
        <v>16</v>
      </c>
      <c r="P19" s="80">
        <v>4</v>
      </c>
      <c r="Q19" s="81">
        <v>1</v>
      </c>
      <c r="R19" s="80">
        <v>5</v>
      </c>
      <c r="S19" s="80">
        <v>2</v>
      </c>
      <c r="T19" s="80">
        <v>8</v>
      </c>
      <c r="U19" s="80">
        <f t="shared" si="2"/>
        <v>36</v>
      </c>
    </row>
    <row r="20" spans="1:21" ht="16.5" customHeight="1">
      <c r="A20" s="272" t="s">
        <v>199</v>
      </c>
      <c r="B20" s="282" t="s">
        <v>492</v>
      </c>
      <c r="C20" s="283">
        <f t="shared" si="0"/>
        <v>785</v>
      </c>
      <c r="D20" s="277">
        <v>276</v>
      </c>
      <c r="E20" s="277">
        <v>232</v>
      </c>
      <c r="F20" s="278">
        <v>396</v>
      </c>
      <c r="G20" s="277">
        <v>529</v>
      </c>
      <c r="H20" s="277">
        <v>39</v>
      </c>
      <c r="I20" s="288">
        <f t="shared" si="1"/>
        <v>2257</v>
      </c>
      <c r="J20" s="64"/>
      <c r="K20" s="289"/>
      <c r="L20" s="290" t="s">
        <v>104</v>
      </c>
      <c r="M20" s="13" t="s">
        <v>147</v>
      </c>
      <c r="N20" s="78" t="s">
        <v>81</v>
      </c>
      <c r="O20" s="79">
        <f aca="true" t="shared" si="4" ref="O20:O42">V110</f>
        <v>491</v>
      </c>
      <c r="P20" s="80">
        <v>218</v>
      </c>
      <c r="Q20" s="80">
        <v>268</v>
      </c>
      <c r="R20" s="80">
        <v>446</v>
      </c>
      <c r="S20" s="80">
        <v>302</v>
      </c>
      <c r="T20" s="80">
        <v>29</v>
      </c>
      <c r="U20" s="80">
        <f t="shared" si="2"/>
        <v>1754</v>
      </c>
    </row>
    <row r="21" spans="1:21" ht="16.5" customHeight="1">
      <c r="A21" s="272"/>
      <c r="B21" s="282"/>
      <c r="C21" s="284"/>
      <c r="D21" s="277"/>
      <c r="E21" s="277"/>
      <c r="F21" s="278"/>
      <c r="G21" s="277"/>
      <c r="H21" s="277"/>
      <c r="I21" s="288"/>
      <c r="J21" s="64"/>
      <c r="K21" s="289"/>
      <c r="L21" s="291"/>
      <c r="M21" s="13" t="s">
        <v>148</v>
      </c>
      <c r="N21" s="78" t="s">
        <v>81</v>
      </c>
      <c r="O21" s="79">
        <f t="shared" si="4"/>
        <v>220</v>
      </c>
      <c r="P21" s="80">
        <v>76</v>
      </c>
      <c r="Q21" s="80">
        <v>133</v>
      </c>
      <c r="R21" s="80">
        <v>144</v>
      </c>
      <c r="S21" s="80">
        <v>93</v>
      </c>
      <c r="T21" s="80">
        <v>19</v>
      </c>
      <c r="U21" s="80">
        <f t="shared" si="2"/>
        <v>685</v>
      </c>
    </row>
    <row r="22" spans="1:21" ht="16.5" customHeight="1">
      <c r="A22" s="272"/>
      <c r="B22" s="282"/>
      <c r="C22" s="284"/>
      <c r="D22" s="277"/>
      <c r="E22" s="277"/>
      <c r="F22" s="278"/>
      <c r="G22" s="277"/>
      <c r="H22" s="277"/>
      <c r="I22" s="288"/>
      <c r="J22" s="64"/>
      <c r="K22" s="289"/>
      <c r="L22" s="292"/>
      <c r="M22" s="13" t="s">
        <v>149</v>
      </c>
      <c r="N22" s="78" t="s">
        <v>81</v>
      </c>
      <c r="O22" s="79">
        <f t="shared" si="4"/>
        <v>122</v>
      </c>
      <c r="P22" s="80">
        <v>18</v>
      </c>
      <c r="Q22" s="80">
        <v>52</v>
      </c>
      <c r="R22" s="80">
        <v>13</v>
      </c>
      <c r="S22" s="80">
        <v>78</v>
      </c>
      <c r="T22" s="80">
        <v>10</v>
      </c>
      <c r="U22" s="80">
        <f t="shared" si="2"/>
        <v>293</v>
      </c>
    </row>
    <row r="23" spans="1:21" ht="16.5" customHeight="1">
      <c r="A23" s="272"/>
      <c r="B23" s="264" t="s">
        <v>38</v>
      </c>
      <c r="C23" s="126">
        <f>V69</f>
        <v>327</v>
      </c>
      <c r="D23" s="127">
        <v>105</v>
      </c>
      <c r="E23" s="127">
        <v>220</v>
      </c>
      <c r="F23" s="67">
        <v>105</v>
      </c>
      <c r="G23" s="127">
        <v>148</v>
      </c>
      <c r="H23" s="127">
        <v>1</v>
      </c>
      <c r="I23" s="121">
        <f>SUM(C23:H23)</f>
        <v>906</v>
      </c>
      <c r="J23" s="63"/>
      <c r="K23" s="24"/>
      <c r="L23" s="2" t="s">
        <v>105</v>
      </c>
      <c r="M23" s="4"/>
      <c r="N23" s="78"/>
      <c r="O23" s="79">
        <f t="shared" si="4"/>
        <v>0</v>
      </c>
      <c r="P23" s="80"/>
      <c r="Q23" s="80"/>
      <c r="R23" s="80"/>
      <c r="S23" s="80"/>
      <c r="T23" s="80"/>
      <c r="U23" s="80">
        <f t="shared" si="2"/>
        <v>0</v>
      </c>
    </row>
    <row r="24" spans="1:21" ht="16.5" customHeight="1">
      <c r="A24" s="272"/>
      <c r="B24" s="293" t="s">
        <v>40</v>
      </c>
      <c r="C24" s="283">
        <f>V70</f>
        <v>455</v>
      </c>
      <c r="D24" s="283">
        <v>1557</v>
      </c>
      <c r="E24" s="283">
        <v>671</v>
      </c>
      <c r="F24" s="294">
        <v>355</v>
      </c>
      <c r="G24" s="283">
        <v>435</v>
      </c>
      <c r="H24" s="283">
        <v>146</v>
      </c>
      <c r="I24" s="288">
        <f>SUM(C24:H24)</f>
        <v>3619</v>
      </c>
      <c r="J24" s="64"/>
      <c r="K24" s="289"/>
      <c r="L24" s="290" t="s">
        <v>106</v>
      </c>
      <c r="M24" s="10" t="s">
        <v>150</v>
      </c>
      <c r="N24" s="78" t="s">
        <v>81</v>
      </c>
      <c r="O24" s="79">
        <f t="shared" si="4"/>
        <v>1</v>
      </c>
      <c r="P24" s="82">
        <v>32</v>
      </c>
      <c r="Q24" s="82">
        <v>4</v>
      </c>
      <c r="R24" s="82"/>
      <c r="S24" s="82">
        <v>40</v>
      </c>
      <c r="T24" s="82"/>
      <c r="U24" s="80">
        <f t="shared" si="2"/>
        <v>77</v>
      </c>
    </row>
    <row r="25" spans="1:21" ht="16.5" customHeight="1">
      <c r="A25" s="272"/>
      <c r="B25" s="293"/>
      <c r="C25" s="283"/>
      <c r="D25" s="283"/>
      <c r="E25" s="283"/>
      <c r="F25" s="294"/>
      <c r="G25" s="283"/>
      <c r="H25" s="283"/>
      <c r="I25" s="288"/>
      <c r="J25" s="64"/>
      <c r="K25" s="289"/>
      <c r="L25" s="292"/>
      <c r="M25" s="9" t="s">
        <v>151</v>
      </c>
      <c r="N25" s="78" t="s">
        <v>81</v>
      </c>
      <c r="O25" s="79">
        <f t="shared" si="4"/>
        <v>40</v>
      </c>
      <c r="P25" s="83">
        <v>406</v>
      </c>
      <c r="Q25" s="83">
        <v>19</v>
      </c>
      <c r="R25" s="83"/>
      <c r="S25" s="83">
        <v>371</v>
      </c>
      <c r="T25" s="83"/>
      <c r="U25" s="80">
        <f t="shared" si="2"/>
        <v>836</v>
      </c>
    </row>
    <row r="26" spans="1:21" ht="16.5" customHeight="1">
      <c r="A26" s="272"/>
      <c r="B26" s="264" t="s">
        <v>42</v>
      </c>
      <c r="C26" s="126">
        <f aca="true" t="shared" si="5" ref="C26:C43">V72</f>
        <v>315</v>
      </c>
      <c r="D26" s="126">
        <v>257</v>
      </c>
      <c r="E26" s="126">
        <v>296</v>
      </c>
      <c r="F26" s="67">
        <v>135</v>
      </c>
      <c r="G26" s="126">
        <v>152</v>
      </c>
      <c r="H26" s="126">
        <v>19</v>
      </c>
      <c r="I26" s="122">
        <f aca="true" t="shared" si="6" ref="I26:I43">SUM(C26:H26)</f>
        <v>1174</v>
      </c>
      <c r="J26" s="65"/>
      <c r="K26" s="24"/>
      <c r="L26" s="2" t="s">
        <v>107</v>
      </c>
      <c r="M26" s="3" t="s">
        <v>108</v>
      </c>
      <c r="N26" s="78" t="s">
        <v>81</v>
      </c>
      <c r="O26" s="79">
        <f t="shared" si="4"/>
        <v>7</v>
      </c>
      <c r="P26" s="80">
        <v>10</v>
      </c>
      <c r="Q26" s="80">
        <v>1</v>
      </c>
      <c r="R26" s="80">
        <v>2</v>
      </c>
      <c r="S26" s="80">
        <v>3</v>
      </c>
      <c r="T26" s="80">
        <v>3</v>
      </c>
      <c r="U26" s="80">
        <f t="shared" si="2"/>
        <v>26</v>
      </c>
    </row>
    <row r="27" spans="1:21" ht="16.5" customHeight="1">
      <c r="A27" s="272"/>
      <c r="B27" s="100" t="s">
        <v>45</v>
      </c>
      <c r="C27" s="126">
        <f t="shared" si="5"/>
        <v>1567</v>
      </c>
      <c r="D27" s="126">
        <v>49</v>
      </c>
      <c r="E27" s="126">
        <v>18</v>
      </c>
      <c r="F27" s="67">
        <v>1580</v>
      </c>
      <c r="G27" s="126">
        <v>81</v>
      </c>
      <c r="H27" s="126">
        <v>60</v>
      </c>
      <c r="I27" s="122">
        <f t="shared" si="6"/>
        <v>3355</v>
      </c>
      <c r="J27" s="65"/>
      <c r="K27" s="24"/>
      <c r="L27" s="2" t="s">
        <v>109</v>
      </c>
      <c r="M27" s="4"/>
      <c r="N27" s="78"/>
      <c r="O27" s="79">
        <f t="shared" si="4"/>
        <v>0</v>
      </c>
      <c r="P27" s="80"/>
      <c r="Q27" s="80"/>
      <c r="R27" s="80"/>
      <c r="S27" s="80"/>
      <c r="T27" s="80"/>
      <c r="U27" s="80">
        <f t="shared" si="2"/>
        <v>0</v>
      </c>
    </row>
    <row r="28" spans="1:21" ht="16.5" customHeight="1">
      <c r="A28" s="272"/>
      <c r="B28" s="100" t="s">
        <v>47</v>
      </c>
      <c r="C28" s="126">
        <f t="shared" si="5"/>
        <v>72</v>
      </c>
      <c r="D28" s="127">
        <v>7</v>
      </c>
      <c r="E28" s="127">
        <v>16</v>
      </c>
      <c r="F28" s="67">
        <v>14</v>
      </c>
      <c r="G28" s="127">
        <v>22</v>
      </c>
      <c r="H28" s="127"/>
      <c r="I28" s="122">
        <f t="shared" si="6"/>
        <v>131</v>
      </c>
      <c r="J28" s="65"/>
      <c r="K28" s="24"/>
      <c r="L28" s="2" t="s">
        <v>110</v>
      </c>
      <c r="M28" s="4"/>
      <c r="N28" s="78"/>
      <c r="O28" s="79">
        <f t="shared" si="4"/>
        <v>0</v>
      </c>
      <c r="P28" s="80"/>
      <c r="Q28" s="80"/>
      <c r="R28" s="80"/>
      <c r="S28" s="80"/>
      <c r="T28" s="80"/>
      <c r="U28" s="80">
        <f t="shared" si="2"/>
        <v>0</v>
      </c>
    </row>
    <row r="29" spans="1:21" ht="16.5" customHeight="1">
      <c r="A29" s="272"/>
      <c r="B29" s="100" t="s">
        <v>49</v>
      </c>
      <c r="C29" s="126">
        <f t="shared" si="5"/>
        <v>1077</v>
      </c>
      <c r="D29" s="127">
        <v>239</v>
      </c>
      <c r="E29" s="127">
        <v>271</v>
      </c>
      <c r="F29" s="67">
        <v>39</v>
      </c>
      <c r="G29" s="127">
        <v>52</v>
      </c>
      <c r="H29" s="127">
        <v>7</v>
      </c>
      <c r="I29" s="122">
        <f t="shared" si="6"/>
        <v>1685</v>
      </c>
      <c r="J29" s="65"/>
      <c r="K29" s="24"/>
      <c r="L29" s="2" t="s">
        <v>111</v>
      </c>
      <c r="M29" s="4"/>
      <c r="N29" s="78"/>
      <c r="O29" s="79">
        <f t="shared" si="4"/>
        <v>0</v>
      </c>
      <c r="P29" s="80"/>
      <c r="Q29" s="80"/>
      <c r="R29" s="80"/>
      <c r="S29" s="80"/>
      <c r="T29" s="80"/>
      <c r="U29" s="80">
        <f t="shared" si="2"/>
        <v>0</v>
      </c>
    </row>
    <row r="30" spans="1:21" ht="16.5" customHeight="1">
      <c r="A30" s="272" t="s">
        <v>200</v>
      </c>
      <c r="B30" s="3" t="s">
        <v>51</v>
      </c>
      <c r="C30" s="126">
        <f t="shared" si="5"/>
        <v>12</v>
      </c>
      <c r="D30" s="127">
        <v>105</v>
      </c>
      <c r="E30" s="127"/>
      <c r="F30" s="67">
        <v>153</v>
      </c>
      <c r="G30" s="127">
        <v>12</v>
      </c>
      <c r="H30" s="127"/>
      <c r="I30" s="122">
        <f t="shared" si="6"/>
        <v>282</v>
      </c>
      <c r="J30" s="65"/>
      <c r="K30" s="24"/>
      <c r="L30" s="2" t="s">
        <v>113</v>
      </c>
      <c r="M30" s="4"/>
      <c r="N30" s="78"/>
      <c r="O30" s="79">
        <f t="shared" si="4"/>
        <v>0</v>
      </c>
      <c r="P30" s="80"/>
      <c r="Q30" s="80"/>
      <c r="R30" s="80"/>
      <c r="S30" s="80"/>
      <c r="T30" s="80"/>
      <c r="U30" s="80">
        <f t="shared" si="2"/>
        <v>0</v>
      </c>
    </row>
    <row r="31" spans="1:21" ht="16.5" customHeight="1">
      <c r="A31" s="272"/>
      <c r="B31" s="100" t="s">
        <v>53</v>
      </c>
      <c r="C31" s="126">
        <f t="shared" si="5"/>
        <v>220</v>
      </c>
      <c r="D31" s="127">
        <v>124</v>
      </c>
      <c r="E31" s="127">
        <v>140</v>
      </c>
      <c r="F31" s="67">
        <v>122</v>
      </c>
      <c r="G31" s="127">
        <v>93</v>
      </c>
      <c r="H31" s="127">
        <v>39</v>
      </c>
      <c r="I31" s="122">
        <f t="shared" si="6"/>
        <v>738</v>
      </c>
      <c r="J31" s="65"/>
      <c r="K31" s="24"/>
      <c r="L31" s="2" t="s">
        <v>114</v>
      </c>
      <c r="M31" s="3" t="s">
        <v>115</v>
      </c>
      <c r="N31" s="78" t="s">
        <v>81</v>
      </c>
      <c r="O31" s="79">
        <f t="shared" si="4"/>
        <v>33</v>
      </c>
      <c r="P31" s="80">
        <v>17</v>
      </c>
      <c r="Q31" s="80">
        <v>16</v>
      </c>
      <c r="R31" s="80">
        <v>10</v>
      </c>
      <c r="S31" s="80">
        <v>8</v>
      </c>
      <c r="T31" s="80">
        <v>5</v>
      </c>
      <c r="U31" s="80">
        <f t="shared" si="2"/>
        <v>89</v>
      </c>
    </row>
    <row r="32" spans="1:21" ht="16.5" customHeight="1">
      <c r="A32" s="272"/>
      <c r="B32" s="3" t="s">
        <v>194</v>
      </c>
      <c r="C32" s="126">
        <f t="shared" si="5"/>
        <v>215</v>
      </c>
      <c r="D32" s="127">
        <v>159</v>
      </c>
      <c r="E32" s="127">
        <v>188</v>
      </c>
      <c r="F32" s="67">
        <v>312</v>
      </c>
      <c r="G32" s="127">
        <v>66</v>
      </c>
      <c r="H32" s="127">
        <v>2</v>
      </c>
      <c r="I32" s="122">
        <f t="shared" si="6"/>
        <v>942</v>
      </c>
      <c r="J32" s="65"/>
      <c r="K32" s="24"/>
      <c r="L32" s="2" t="s">
        <v>117</v>
      </c>
      <c r="M32" s="3" t="s">
        <v>115</v>
      </c>
      <c r="N32" s="78" t="s">
        <v>81</v>
      </c>
      <c r="O32" s="79">
        <f t="shared" si="4"/>
        <v>12</v>
      </c>
      <c r="P32" s="80">
        <v>3</v>
      </c>
      <c r="Q32" s="80">
        <v>14</v>
      </c>
      <c r="R32" s="80">
        <v>11</v>
      </c>
      <c r="S32" s="80">
        <v>13</v>
      </c>
      <c r="T32" s="80"/>
      <c r="U32" s="80">
        <f t="shared" si="2"/>
        <v>53</v>
      </c>
    </row>
    <row r="33" spans="1:21" ht="16.5" customHeight="1">
      <c r="A33" s="272"/>
      <c r="B33" s="100" t="s">
        <v>57</v>
      </c>
      <c r="C33" s="126">
        <f t="shared" si="5"/>
        <v>603</v>
      </c>
      <c r="D33" s="126">
        <v>344</v>
      </c>
      <c r="E33" s="126">
        <v>730</v>
      </c>
      <c r="F33" s="67">
        <v>524</v>
      </c>
      <c r="G33" s="126">
        <v>208</v>
      </c>
      <c r="H33" s="126">
        <v>130</v>
      </c>
      <c r="I33" s="122">
        <f t="shared" si="6"/>
        <v>2539</v>
      </c>
      <c r="J33" s="65"/>
      <c r="K33" s="24"/>
      <c r="L33" s="2" t="s">
        <v>118</v>
      </c>
      <c r="M33" s="4"/>
      <c r="N33" s="78"/>
      <c r="O33" s="79">
        <f t="shared" si="4"/>
        <v>0</v>
      </c>
      <c r="P33" s="80"/>
      <c r="Q33" s="80"/>
      <c r="R33" s="80"/>
      <c r="S33" s="80"/>
      <c r="T33" s="80"/>
      <c r="U33" s="80">
        <f t="shared" si="2"/>
        <v>0</v>
      </c>
    </row>
    <row r="34" spans="1:21" ht="16.5" customHeight="1">
      <c r="A34" s="295" t="s">
        <v>201</v>
      </c>
      <c r="B34" s="102" t="s">
        <v>59</v>
      </c>
      <c r="C34" s="126">
        <f t="shared" si="5"/>
        <v>4780</v>
      </c>
      <c r="D34" s="126">
        <v>2965</v>
      </c>
      <c r="E34" s="126">
        <v>6774</v>
      </c>
      <c r="F34" s="128">
        <v>5294</v>
      </c>
      <c r="G34" s="126">
        <v>1801</v>
      </c>
      <c r="H34" s="126">
        <v>439</v>
      </c>
      <c r="I34" s="122">
        <f t="shared" si="6"/>
        <v>22053</v>
      </c>
      <c r="J34" s="65"/>
      <c r="K34" s="24"/>
      <c r="L34" s="2" t="s">
        <v>120</v>
      </c>
      <c r="M34" s="4"/>
      <c r="N34" s="78"/>
      <c r="O34" s="79" t="s">
        <v>185</v>
      </c>
      <c r="P34" s="84"/>
      <c r="Q34" s="80"/>
      <c r="R34" s="80"/>
      <c r="S34" s="80"/>
      <c r="T34" s="85"/>
      <c r="U34" s="80">
        <f t="shared" si="2"/>
        <v>0</v>
      </c>
    </row>
    <row r="35" spans="1:21" ht="16.5" customHeight="1">
      <c r="A35" s="296"/>
      <c r="B35" s="261" t="s">
        <v>195</v>
      </c>
      <c r="C35" s="126">
        <f t="shared" si="5"/>
        <v>719</v>
      </c>
      <c r="D35" s="126">
        <v>913</v>
      </c>
      <c r="E35" s="126">
        <v>658</v>
      </c>
      <c r="F35" s="67">
        <v>360</v>
      </c>
      <c r="G35" s="126">
        <v>343</v>
      </c>
      <c r="H35" s="126"/>
      <c r="I35" s="122">
        <f t="shared" si="6"/>
        <v>2993</v>
      </c>
      <c r="J35" s="65"/>
      <c r="K35" s="24"/>
      <c r="L35" s="2" t="s">
        <v>61</v>
      </c>
      <c r="M35" s="4"/>
      <c r="N35" s="78"/>
      <c r="O35" s="79">
        <f t="shared" si="4"/>
        <v>0</v>
      </c>
      <c r="P35" s="80"/>
      <c r="Q35" s="80"/>
      <c r="R35" s="80"/>
      <c r="S35" s="80"/>
      <c r="T35" s="80"/>
      <c r="U35" s="80">
        <f t="shared" si="2"/>
        <v>0</v>
      </c>
    </row>
    <row r="36" spans="1:21" ht="16.5" customHeight="1">
      <c r="A36" s="296"/>
      <c r="B36" s="100" t="s">
        <v>62</v>
      </c>
      <c r="C36" s="126">
        <f t="shared" si="5"/>
        <v>2491</v>
      </c>
      <c r="D36" s="126">
        <v>1234</v>
      </c>
      <c r="E36" s="126">
        <v>2072</v>
      </c>
      <c r="F36" s="67">
        <v>2487</v>
      </c>
      <c r="G36" s="126">
        <v>1020</v>
      </c>
      <c r="H36" s="126">
        <v>113</v>
      </c>
      <c r="I36" s="122">
        <f t="shared" si="6"/>
        <v>9417</v>
      </c>
      <c r="J36" s="65"/>
      <c r="K36" s="24"/>
      <c r="L36" s="2" t="s">
        <v>122</v>
      </c>
      <c r="M36" s="4"/>
      <c r="N36" s="78"/>
      <c r="O36" s="79">
        <f t="shared" si="4"/>
        <v>0</v>
      </c>
      <c r="P36" s="80"/>
      <c r="Q36" s="80"/>
      <c r="R36" s="80"/>
      <c r="S36" s="80"/>
      <c r="T36" s="80"/>
      <c r="U36" s="80">
        <f t="shared" si="2"/>
        <v>0</v>
      </c>
    </row>
    <row r="37" spans="1:21" ht="16.5" customHeight="1">
      <c r="A37" s="296"/>
      <c r="B37" s="100" t="s">
        <v>196</v>
      </c>
      <c r="C37" s="126">
        <f t="shared" si="5"/>
        <v>1073</v>
      </c>
      <c r="D37" s="126">
        <v>57</v>
      </c>
      <c r="E37" s="126">
        <v>519</v>
      </c>
      <c r="F37" s="67">
        <v>269</v>
      </c>
      <c r="G37" s="126">
        <v>592</v>
      </c>
      <c r="H37" s="126"/>
      <c r="I37" s="122">
        <f t="shared" si="6"/>
        <v>2510</v>
      </c>
      <c r="J37" s="65"/>
      <c r="K37" s="24"/>
      <c r="L37" s="2" t="s">
        <v>124</v>
      </c>
      <c r="M37" s="4"/>
      <c r="N37" s="78"/>
      <c r="O37" s="79">
        <f t="shared" si="4"/>
        <v>0</v>
      </c>
      <c r="P37" s="80"/>
      <c r="Q37" s="80"/>
      <c r="R37" s="80"/>
      <c r="S37" s="80"/>
      <c r="T37" s="80"/>
      <c r="U37" s="80">
        <f t="shared" si="2"/>
        <v>0</v>
      </c>
    </row>
    <row r="38" spans="1:21" ht="16.5" customHeight="1">
      <c r="A38" s="296"/>
      <c r="B38" s="100" t="s">
        <v>65</v>
      </c>
      <c r="C38" s="126">
        <f t="shared" si="5"/>
        <v>0</v>
      </c>
      <c r="D38" s="127"/>
      <c r="E38" s="127"/>
      <c r="F38" s="67"/>
      <c r="G38" s="127"/>
      <c r="H38" s="127"/>
      <c r="I38" s="122">
        <f t="shared" si="6"/>
        <v>0</v>
      </c>
      <c r="J38" s="65"/>
      <c r="K38" s="24"/>
      <c r="L38" s="2" t="s">
        <v>66</v>
      </c>
      <c r="M38" s="3" t="s">
        <v>125</v>
      </c>
      <c r="N38" s="78" t="s">
        <v>126</v>
      </c>
      <c r="O38" s="79">
        <f t="shared" si="4"/>
        <v>0</v>
      </c>
      <c r="P38" s="80"/>
      <c r="Q38" s="80"/>
      <c r="R38" s="80"/>
      <c r="S38" s="80"/>
      <c r="T38" s="80"/>
      <c r="U38" s="80">
        <f t="shared" si="2"/>
        <v>0</v>
      </c>
    </row>
    <row r="39" spans="1:21" ht="16.5" customHeight="1">
      <c r="A39" s="297"/>
      <c r="B39" s="100" t="s">
        <v>67</v>
      </c>
      <c r="C39" s="126">
        <f t="shared" si="5"/>
        <v>147</v>
      </c>
      <c r="D39" s="126">
        <v>687</v>
      </c>
      <c r="E39" s="126"/>
      <c r="F39" s="67"/>
      <c r="G39" s="126"/>
      <c r="H39" s="126">
        <v>77</v>
      </c>
      <c r="I39" s="122">
        <f t="shared" si="6"/>
        <v>911</v>
      </c>
      <c r="J39" s="65"/>
      <c r="K39" s="24"/>
      <c r="L39" s="2" t="s">
        <v>127</v>
      </c>
      <c r="M39" s="4"/>
      <c r="N39" s="78"/>
      <c r="O39" s="79">
        <f t="shared" si="4"/>
        <v>0</v>
      </c>
      <c r="P39" s="80"/>
      <c r="Q39" s="80"/>
      <c r="R39" s="80"/>
      <c r="S39" s="80"/>
      <c r="T39" s="80"/>
      <c r="U39" s="80">
        <f t="shared" si="2"/>
        <v>0</v>
      </c>
    </row>
    <row r="40" spans="1:21" ht="16.5" customHeight="1">
      <c r="A40" s="285" t="s">
        <v>186</v>
      </c>
      <c r="B40" s="100" t="s">
        <v>69</v>
      </c>
      <c r="C40" s="126">
        <f t="shared" si="5"/>
        <v>412</v>
      </c>
      <c r="D40" s="126">
        <v>310</v>
      </c>
      <c r="E40" s="126">
        <v>63</v>
      </c>
      <c r="F40" s="67">
        <v>469</v>
      </c>
      <c r="G40" s="126">
        <v>241</v>
      </c>
      <c r="H40" s="126"/>
      <c r="I40" s="122">
        <f t="shared" si="6"/>
        <v>1495</v>
      </c>
      <c r="J40" s="65"/>
      <c r="K40" s="24"/>
      <c r="L40" s="2" t="s">
        <v>129</v>
      </c>
      <c r="M40" s="4"/>
      <c r="N40" s="78"/>
      <c r="O40" s="79">
        <f t="shared" si="4"/>
        <v>0</v>
      </c>
      <c r="P40" s="80"/>
      <c r="Q40" s="80"/>
      <c r="R40" s="80"/>
      <c r="S40" s="80"/>
      <c r="T40" s="80"/>
      <c r="U40" s="80">
        <f t="shared" si="2"/>
        <v>0</v>
      </c>
    </row>
    <row r="41" spans="1:21" ht="16.5" customHeight="1">
      <c r="A41" s="286"/>
      <c r="B41" s="100" t="s">
        <v>71</v>
      </c>
      <c r="C41" s="126">
        <f t="shared" si="5"/>
        <v>618</v>
      </c>
      <c r="D41" s="126">
        <v>877</v>
      </c>
      <c r="E41" s="126">
        <v>82</v>
      </c>
      <c r="F41" s="67">
        <v>4</v>
      </c>
      <c r="G41" s="126">
        <v>152</v>
      </c>
      <c r="H41" s="126">
        <v>2</v>
      </c>
      <c r="I41" s="122">
        <f t="shared" si="6"/>
        <v>1735</v>
      </c>
      <c r="J41" s="65"/>
      <c r="K41" s="24"/>
      <c r="L41" s="2" t="s">
        <v>130</v>
      </c>
      <c r="M41" s="4"/>
      <c r="N41" s="78"/>
      <c r="O41" s="79">
        <f t="shared" si="4"/>
        <v>0</v>
      </c>
      <c r="P41" s="80"/>
      <c r="Q41" s="80"/>
      <c r="R41" s="80"/>
      <c r="S41" s="80"/>
      <c r="T41" s="80"/>
      <c r="U41" s="80">
        <f t="shared" si="2"/>
        <v>0</v>
      </c>
    </row>
    <row r="42" spans="1:21" ht="16.5" customHeight="1">
      <c r="A42" s="286"/>
      <c r="B42" s="100" t="s">
        <v>73</v>
      </c>
      <c r="C42" s="126">
        <f t="shared" si="5"/>
        <v>1720</v>
      </c>
      <c r="D42" s="126">
        <v>1129</v>
      </c>
      <c r="E42" s="126">
        <v>1642</v>
      </c>
      <c r="F42" s="146">
        <v>1399</v>
      </c>
      <c r="G42" s="126">
        <v>486</v>
      </c>
      <c r="H42" s="126">
        <v>33</v>
      </c>
      <c r="I42" s="122">
        <f t="shared" si="6"/>
        <v>6409</v>
      </c>
      <c r="J42" s="65"/>
      <c r="K42" s="24"/>
      <c r="L42" s="2" t="s">
        <v>131</v>
      </c>
      <c r="M42" s="4"/>
      <c r="N42" s="78"/>
      <c r="O42" s="79">
        <f t="shared" si="4"/>
        <v>0</v>
      </c>
      <c r="P42" s="80"/>
      <c r="Q42" s="80"/>
      <c r="R42" s="80"/>
      <c r="S42" s="80"/>
      <c r="T42" s="80"/>
      <c r="U42" s="80">
        <f t="shared" si="2"/>
        <v>0</v>
      </c>
    </row>
    <row r="43" spans="1:21" ht="16.5" customHeight="1">
      <c r="A43" s="287"/>
      <c r="B43" s="148" t="s">
        <v>204</v>
      </c>
      <c r="C43" s="126">
        <f t="shared" si="5"/>
        <v>143</v>
      </c>
      <c r="D43" s="149">
        <v>196</v>
      </c>
      <c r="E43" s="149">
        <v>53</v>
      </c>
      <c r="F43" s="150"/>
      <c r="G43" s="149"/>
      <c r="H43" s="149"/>
      <c r="I43" s="122">
        <f t="shared" si="6"/>
        <v>392</v>
      </c>
      <c r="J43" s="65"/>
      <c r="K43" s="24"/>
      <c r="L43" s="151"/>
      <c r="M43" s="152"/>
      <c r="N43" s="153"/>
      <c r="O43" s="154"/>
      <c r="P43" s="155"/>
      <c r="Q43" s="155"/>
      <c r="R43" s="155"/>
      <c r="S43" s="155"/>
      <c r="T43" s="155"/>
      <c r="U43" s="155"/>
    </row>
    <row r="44" spans="1:21" s="12" customFormat="1" ht="21" customHeight="1" thickBot="1">
      <c r="A44" s="298" t="s">
        <v>197</v>
      </c>
      <c r="B44" s="299"/>
      <c r="C44" s="129">
        <f aca="true" t="shared" si="7" ref="C44:I44">SUM(C4:C43)</f>
        <v>22524</v>
      </c>
      <c r="D44" s="129">
        <f t="shared" si="7"/>
        <v>15647</v>
      </c>
      <c r="E44" s="129">
        <f t="shared" si="7"/>
        <v>16428</v>
      </c>
      <c r="F44" s="129">
        <f t="shared" si="7"/>
        <v>16196</v>
      </c>
      <c r="G44" s="129">
        <f t="shared" si="7"/>
        <v>7823</v>
      </c>
      <c r="H44" s="129">
        <f t="shared" si="7"/>
        <v>1405</v>
      </c>
      <c r="I44" s="156">
        <f t="shared" si="7"/>
        <v>80023</v>
      </c>
      <c r="J44" s="66"/>
      <c r="K44" s="24"/>
      <c r="N44" s="86"/>
      <c r="O44" s="86"/>
      <c r="P44" s="86"/>
      <c r="Q44" s="86"/>
      <c r="R44" s="86"/>
      <c r="S44" s="86"/>
      <c r="T44" s="86"/>
      <c r="U44" s="86"/>
    </row>
    <row r="45" spans="1:21" s="12" customFormat="1" ht="15" thickTop="1">
      <c r="A45" s="321" t="s">
        <v>502</v>
      </c>
      <c r="B45" s="322"/>
      <c r="C45" s="322"/>
      <c r="D45" s="322"/>
      <c r="E45" s="322"/>
      <c r="F45" s="322"/>
      <c r="G45" s="322"/>
      <c r="H45" s="322"/>
      <c r="I45" s="322"/>
      <c r="K45" s="14"/>
      <c r="N45" s="86"/>
      <c r="O45" s="86"/>
      <c r="P45" s="86"/>
      <c r="Q45" s="86"/>
      <c r="R45" s="86"/>
      <c r="S45" s="86"/>
      <c r="T45" s="86"/>
      <c r="U45" s="86"/>
    </row>
    <row r="46" ht="14.25" hidden="1"/>
    <row r="47" spans="1:22" ht="44.25" customHeight="1" hidden="1">
      <c r="A47" s="300" t="s">
        <v>184</v>
      </c>
      <c r="B47" s="301"/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</row>
    <row r="48" spans="3:31" ht="51" customHeight="1" hidden="1">
      <c r="C48" s="131" t="s">
        <v>180</v>
      </c>
      <c r="D48" s="131" t="s">
        <v>179</v>
      </c>
      <c r="E48" s="132" t="s">
        <v>132</v>
      </c>
      <c r="F48" s="131" t="s">
        <v>181</v>
      </c>
      <c r="G48" s="131" t="s">
        <v>138</v>
      </c>
      <c r="H48" s="130" t="s">
        <v>136</v>
      </c>
      <c r="I48" s="130" t="s">
        <v>141</v>
      </c>
      <c r="J48" s="157"/>
      <c r="K48" s="130" t="s">
        <v>137</v>
      </c>
      <c r="L48" s="130" t="s">
        <v>78</v>
      </c>
      <c r="M48" s="130" t="s">
        <v>144</v>
      </c>
      <c r="N48" s="158" t="s">
        <v>76</v>
      </c>
      <c r="O48" s="158" t="s">
        <v>139</v>
      </c>
      <c r="P48" s="159" t="s">
        <v>133</v>
      </c>
      <c r="Q48" s="159" t="s">
        <v>182</v>
      </c>
      <c r="R48" s="159" t="s">
        <v>134</v>
      </c>
      <c r="S48" s="158" t="s">
        <v>77</v>
      </c>
      <c r="T48" s="89" t="s">
        <v>145</v>
      </c>
      <c r="U48" s="89" t="s">
        <v>146</v>
      </c>
      <c r="AE48" s="11"/>
    </row>
    <row r="49" spans="1:31" ht="17.25" customHeight="1" hidden="1">
      <c r="A49" s="53" t="s">
        <v>0</v>
      </c>
      <c r="B49" s="53" t="s">
        <v>1</v>
      </c>
      <c r="AE49" s="11"/>
    </row>
    <row r="50" spans="1:31" ht="17.25" customHeight="1" hidden="1">
      <c r="A50" s="267" t="s">
        <v>79</v>
      </c>
      <c r="B50" s="3" t="s">
        <v>4</v>
      </c>
      <c r="C50" s="133">
        <v>27</v>
      </c>
      <c r="D50" s="134">
        <v>8</v>
      </c>
      <c r="E50" s="135">
        <v>23</v>
      </c>
      <c r="F50" s="134">
        <v>67</v>
      </c>
      <c r="G50" s="55">
        <v>17</v>
      </c>
      <c r="H50" s="6">
        <v>63</v>
      </c>
      <c r="I50" s="54">
        <v>6</v>
      </c>
      <c r="J50" s="54"/>
      <c r="K50">
        <v>78</v>
      </c>
      <c r="L50" s="54">
        <v>74</v>
      </c>
      <c r="M50" s="54">
        <v>22</v>
      </c>
      <c r="N50" s="75">
        <v>36</v>
      </c>
      <c r="O50" s="75">
        <v>28</v>
      </c>
      <c r="P50" s="75">
        <v>16</v>
      </c>
      <c r="Q50" s="75">
        <v>13</v>
      </c>
      <c r="R50" s="90">
        <v>20</v>
      </c>
      <c r="S50" s="75">
        <v>2</v>
      </c>
      <c r="T50" s="91"/>
      <c r="U50" s="91"/>
      <c r="V50" s="5">
        <f aca="true" t="shared" si="8" ref="V50:V66">SUM(C50:U50)</f>
        <v>500</v>
      </c>
      <c r="AE50" s="11"/>
    </row>
    <row r="51" spans="1:31" ht="17.25" customHeight="1" hidden="1">
      <c r="A51" s="268"/>
      <c r="B51" s="3" t="s">
        <v>7</v>
      </c>
      <c r="C51" s="133"/>
      <c r="D51" s="134"/>
      <c r="E51" s="136">
        <v>1</v>
      </c>
      <c r="F51" s="134">
        <v>7</v>
      </c>
      <c r="G51" s="134">
        <v>1</v>
      </c>
      <c r="H51" s="6">
        <v>8</v>
      </c>
      <c r="I51" s="54"/>
      <c r="J51" s="54"/>
      <c r="K51" s="55">
        <v>1</v>
      </c>
      <c r="L51" s="58">
        <v>1</v>
      </c>
      <c r="M51" s="54">
        <v>32</v>
      </c>
      <c r="O51" s="75">
        <v>2</v>
      </c>
      <c r="R51" s="90">
        <v>9</v>
      </c>
      <c r="T51" s="91"/>
      <c r="U51" s="91"/>
      <c r="V51" s="5">
        <f t="shared" si="8"/>
        <v>62</v>
      </c>
      <c r="AE51" s="11"/>
    </row>
    <row r="52" spans="1:31" ht="17.25" customHeight="1" hidden="1">
      <c r="A52" s="268"/>
      <c r="B52" s="3" t="s">
        <v>83</v>
      </c>
      <c r="C52" s="133"/>
      <c r="D52" s="134"/>
      <c r="E52" s="136"/>
      <c r="F52" s="134">
        <v>4</v>
      </c>
      <c r="G52" s="134">
        <v>3</v>
      </c>
      <c r="H52" s="6">
        <v>2</v>
      </c>
      <c r="I52" s="54"/>
      <c r="J52" s="54"/>
      <c r="K52" s="54"/>
      <c r="L52" s="58"/>
      <c r="M52" s="54"/>
      <c r="O52" s="75">
        <v>6</v>
      </c>
      <c r="R52" s="90"/>
      <c r="T52" s="91"/>
      <c r="U52" s="91"/>
      <c r="V52" s="5">
        <f t="shared" si="8"/>
        <v>15</v>
      </c>
      <c r="AE52" s="11"/>
    </row>
    <row r="53" spans="1:31" ht="17.25" customHeight="1" hidden="1">
      <c r="A53" s="269"/>
      <c r="B53" s="3" t="s">
        <v>203</v>
      </c>
      <c r="C53" s="133"/>
      <c r="D53" s="134">
        <v>4</v>
      </c>
      <c r="E53" s="136"/>
      <c r="F53" s="55">
        <v>21</v>
      </c>
      <c r="G53" s="134"/>
      <c r="H53" s="6">
        <v>8</v>
      </c>
      <c r="I53" s="54">
        <v>4</v>
      </c>
      <c r="J53" s="54"/>
      <c r="K53" s="55">
        <v>3</v>
      </c>
      <c r="L53" s="55"/>
      <c r="M53" s="55">
        <v>7</v>
      </c>
      <c r="N53" s="75">
        <v>18</v>
      </c>
      <c r="O53" s="75">
        <v>513</v>
      </c>
      <c r="P53" s="75">
        <v>4</v>
      </c>
      <c r="R53" s="90">
        <v>40</v>
      </c>
      <c r="T53" s="91"/>
      <c r="U53" s="91"/>
      <c r="V53" s="5">
        <f t="shared" si="8"/>
        <v>622</v>
      </c>
      <c r="AE53" s="11"/>
    </row>
    <row r="54" spans="1:31" ht="17.25" customHeight="1" hidden="1">
      <c r="A54" s="267" t="s">
        <v>85</v>
      </c>
      <c r="B54" s="3" t="s">
        <v>86</v>
      </c>
      <c r="C54" s="133"/>
      <c r="D54" s="134">
        <v>13</v>
      </c>
      <c r="E54" s="135">
        <v>4</v>
      </c>
      <c r="F54" s="55">
        <v>167</v>
      </c>
      <c r="G54" s="134">
        <v>9</v>
      </c>
      <c r="H54" s="6">
        <v>26</v>
      </c>
      <c r="I54" s="54">
        <v>6</v>
      </c>
      <c r="J54" s="54"/>
      <c r="K54" s="55">
        <v>66</v>
      </c>
      <c r="L54" s="54">
        <v>44</v>
      </c>
      <c r="M54" s="55">
        <v>38</v>
      </c>
      <c r="N54" s="75">
        <v>16</v>
      </c>
      <c r="Q54" s="75">
        <v>10</v>
      </c>
      <c r="R54" s="90">
        <v>27</v>
      </c>
      <c r="T54" s="91"/>
      <c r="U54" s="91"/>
      <c r="V54" s="5">
        <f t="shared" si="8"/>
        <v>426</v>
      </c>
      <c r="AE54" s="11"/>
    </row>
    <row r="55" spans="1:31" ht="17.25" customHeight="1" hidden="1">
      <c r="A55" s="268"/>
      <c r="B55" s="3" t="s">
        <v>12</v>
      </c>
      <c r="C55" s="133"/>
      <c r="D55" s="134"/>
      <c r="E55" s="136"/>
      <c r="F55" s="55">
        <v>27</v>
      </c>
      <c r="G55" s="134">
        <v>2</v>
      </c>
      <c r="H55" s="6"/>
      <c r="I55" s="54"/>
      <c r="J55" s="54"/>
      <c r="K55" s="55">
        <v>8</v>
      </c>
      <c r="L55" s="58"/>
      <c r="M55" s="54"/>
      <c r="R55" s="90"/>
      <c r="T55" s="91"/>
      <c r="U55" s="91"/>
      <c r="V55" s="5">
        <f t="shared" si="8"/>
        <v>37</v>
      </c>
      <c r="AE55" s="11"/>
    </row>
    <row r="56" spans="1:31" ht="17.25" customHeight="1" hidden="1">
      <c r="A56" s="268"/>
      <c r="B56" s="3" t="s">
        <v>14</v>
      </c>
      <c r="C56" s="133"/>
      <c r="D56" s="134"/>
      <c r="E56" s="136"/>
      <c r="F56" s="134"/>
      <c r="G56" s="134"/>
      <c r="H56" s="6"/>
      <c r="I56" s="54"/>
      <c r="J56" s="54"/>
      <c r="K56" s="55"/>
      <c r="L56" s="58"/>
      <c r="M56" s="54"/>
      <c r="R56" s="90"/>
      <c r="T56" s="91"/>
      <c r="U56" s="91"/>
      <c r="V56" s="5">
        <f t="shared" si="8"/>
        <v>0</v>
      </c>
      <c r="AE56" s="11"/>
    </row>
    <row r="57" spans="1:31" ht="17.25" customHeight="1" hidden="1">
      <c r="A57" s="269"/>
      <c r="B57" s="3" t="s">
        <v>16</v>
      </c>
      <c r="C57" s="133"/>
      <c r="D57" s="134">
        <v>13</v>
      </c>
      <c r="E57" s="136">
        <v>8</v>
      </c>
      <c r="F57" s="134">
        <v>38</v>
      </c>
      <c r="G57" s="134">
        <v>30</v>
      </c>
      <c r="H57" s="6">
        <v>2</v>
      </c>
      <c r="I57" s="54"/>
      <c r="J57" s="54"/>
      <c r="K57" s="55">
        <v>3</v>
      </c>
      <c r="L57" s="58">
        <v>19</v>
      </c>
      <c r="M57" s="54">
        <v>18</v>
      </c>
      <c r="N57" s="75">
        <v>11</v>
      </c>
      <c r="O57" s="75">
        <v>83</v>
      </c>
      <c r="P57" s="75">
        <v>1</v>
      </c>
      <c r="R57" s="90">
        <v>5</v>
      </c>
      <c r="T57" s="91"/>
      <c r="U57" s="91"/>
      <c r="V57" s="5">
        <f t="shared" si="8"/>
        <v>231</v>
      </c>
      <c r="AE57" s="11"/>
    </row>
    <row r="58" spans="1:31" ht="17.25" customHeight="1" hidden="1">
      <c r="A58" s="267" t="s">
        <v>90</v>
      </c>
      <c r="B58" s="3" t="s">
        <v>91</v>
      </c>
      <c r="C58" s="133">
        <v>4</v>
      </c>
      <c r="D58" s="134">
        <v>18</v>
      </c>
      <c r="E58" s="136"/>
      <c r="F58" s="134">
        <v>73</v>
      </c>
      <c r="G58" s="134">
        <v>3</v>
      </c>
      <c r="H58" s="6">
        <v>32</v>
      </c>
      <c r="I58" s="54"/>
      <c r="J58" s="54"/>
      <c r="K58" s="55">
        <v>34</v>
      </c>
      <c r="L58" s="58">
        <v>7</v>
      </c>
      <c r="M58" s="54">
        <v>6</v>
      </c>
      <c r="O58" s="75">
        <v>10</v>
      </c>
      <c r="Q58" s="75">
        <v>6</v>
      </c>
      <c r="R58" s="90">
        <v>6</v>
      </c>
      <c r="S58" s="75">
        <v>1</v>
      </c>
      <c r="T58" s="91"/>
      <c r="U58" s="91"/>
      <c r="V58" s="5">
        <f t="shared" si="8"/>
        <v>200</v>
      </c>
      <c r="AE58" s="11"/>
    </row>
    <row r="59" spans="1:31" ht="17.25" customHeight="1" hidden="1">
      <c r="A59" s="268"/>
      <c r="B59" s="3" t="s">
        <v>93</v>
      </c>
      <c r="C59" s="133">
        <v>196</v>
      </c>
      <c r="D59" s="134">
        <v>25</v>
      </c>
      <c r="E59" s="135">
        <v>29</v>
      </c>
      <c r="F59" s="134">
        <v>288</v>
      </c>
      <c r="G59" s="55">
        <v>11</v>
      </c>
      <c r="H59" s="6">
        <v>44</v>
      </c>
      <c r="I59" s="54">
        <v>5</v>
      </c>
      <c r="J59" s="54"/>
      <c r="K59" s="55">
        <v>133</v>
      </c>
      <c r="L59" s="54">
        <v>138</v>
      </c>
      <c r="M59" s="54">
        <v>87</v>
      </c>
      <c r="N59" s="75">
        <v>9</v>
      </c>
      <c r="O59" s="75">
        <v>26</v>
      </c>
      <c r="P59" s="75">
        <v>21</v>
      </c>
      <c r="Q59" s="75">
        <v>25</v>
      </c>
      <c r="R59" s="90">
        <v>143</v>
      </c>
      <c r="S59" s="75">
        <v>1</v>
      </c>
      <c r="T59" s="91"/>
      <c r="U59" s="91"/>
      <c r="V59" s="5">
        <f t="shared" si="8"/>
        <v>1181</v>
      </c>
      <c r="AE59" s="11"/>
    </row>
    <row r="60" spans="1:31" ht="17.25" customHeight="1" hidden="1">
      <c r="A60" s="268"/>
      <c r="B60" s="17" t="s">
        <v>95</v>
      </c>
      <c r="C60" s="133">
        <v>55</v>
      </c>
      <c r="D60" s="134">
        <v>46</v>
      </c>
      <c r="E60" s="135">
        <v>102</v>
      </c>
      <c r="F60" s="134">
        <v>127</v>
      </c>
      <c r="G60" s="55">
        <v>18</v>
      </c>
      <c r="H60" s="6">
        <v>53</v>
      </c>
      <c r="I60" s="54">
        <v>14</v>
      </c>
      <c r="J60" s="54"/>
      <c r="K60" s="55">
        <v>56</v>
      </c>
      <c r="L60" s="54">
        <v>62</v>
      </c>
      <c r="M60" s="54">
        <v>21</v>
      </c>
      <c r="N60" s="75">
        <v>246</v>
      </c>
      <c r="O60" s="75">
        <v>23</v>
      </c>
      <c r="P60" s="75">
        <v>39</v>
      </c>
      <c r="Q60" s="75">
        <v>18</v>
      </c>
      <c r="R60" s="90">
        <v>59</v>
      </c>
      <c r="S60" s="75">
        <v>2</v>
      </c>
      <c r="T60" s="91"/>
      <c r="U60" s="91"/>
      <c r="V60" s="5">
        <f t="shared" si="8"/>
        <v>941</v>
      </c>
      <c r="AE60" s="11"/>
    </row>
    <row r="61" spans="1:31" ht="17.25" customHeight="1" hidden="1">
      <c r="A61" s="268"/>
      <c r="B61" s="3" t="s">
        <v>97</v>
      </c>
      <c r="C61" s="133"/>
      <c r="D61" s="134"/>
      <c r="E61" s="136"/>
      <c r="F61" s="134">
        <v>12</v>
      </c>
      <c r="G61" s="134"/>
      <c r="H61" s="7"/>
      <c r="I61" s="54"/>
      <c r="J61" s="54"/>
      <c r="K61" s="54"/>
      <c r="L61" s="54">
        <v>5</v>
      </c>
      <c r="M61" s="54"/>
      <c r="P61" s="75">
        <v>8</v>
      </c>
      <c r="R61" s="90"/>
      <c r="T61" s="91"/>
      <c r="U61" s="91"/>
      <c r="V61" s="5">
        <f t="shared" si="8"/>
        <v>25</v>
      </c>
      <c r="AE61" s="11"/>
    </row>
    <row r="62" spans="1:31" ht="17.25" customHeight="1" hidden="1">
      <c r="A62" s="268"/>
      <c r="B62" s="3" t="s">
        <v>26</v>
      </c>
      <c r="C62" s="134">
        <v>16</v>
      </c>
      <c r="D62" s="134">
        <v>24</v>
      </c>
      <c r="E62" s="135">
        <v>54</v>
      </c>
      <c r="F62" s="134">
        <v>23</v>
      </c>
      <c r="G62" s="55">
        <v>5</v>
      </c>
      <c r="H62" s="7">
        <v>27</v>
      </c>
      <c r="I62" s="54"/>
      <c r="J62" s="54"/>
      <c r="K62" s="55">
        <v>4</v>
      </c>
      <c r="L62" s="54">
        <v>54</v>
      </c>
      <c r="M62" s="54">
        <v>34</v>
      </c>
      <c r="N62" s="75">
        <v>32</v>
      </c>
      <c r="O62" s="75">
        <v>14</v>
      </c>
      <c r="Q62" s="75">
        <v>35</v>
      </c>
      <c r="R62" s="90">
        <v>29</v>
      </c>
      <c r="S62" s="75">
        <v>5</v>
      </c>
      <c r="T62" s="91"/>
      <c r="U62" s="91"/>
      <c r="V62" s="5">
        <f t="shared" si="8"/>
        <v>356</v>
      </c>
      <c r="AE62" s="11"/>
    </row>
    <row r="63" spans="1:31" ht="17.25" customHeight="1" hidden="1">
      <c r="A63" s="268"/>
      <c r="B63" s="3" t="s">
        <v>29</v>
      </c>
      <c r="C63" s="133"/>
      <c r="D63" s="134">
        <v>5</v>
      </c>
      <c r="E63" s="136">
        <v>4</v>
      </c>
      <c r="F63" s="134">
        <v>5</v>
      </c>
      <c r="G63" s="55">
        <v>3</v>
      </c>
      <c r="H63" s="7">
        <v>50</v>
      </c>
      <c r="I63" s="54"/>
      <c r="J63" s="54"/>
      <c r="K63" s="54"/>
      <c r="L63" s="54">
        <v>5</v>
      </c>
      <c r="M63" s="54"/>
      <c r="N63" s="75">
        <v>22</v>
      </c>
      <c r="R63" s="90"/>
      <c r="T63" s="91"/>
      <c r="U63" s="91"/>
      <c r="V63" s="5">
        <f t="shared" si="8"/>
        <v>94</v>
      </c>
      <c r="AE63" s="11"/>
    </row>
    <row r="64" spans="1:31" ht="17.25" customHeight="1" hidden="1">
      <c r="A64" s="268"/>
      <c r="B64" s="3" t="s">
        <v>31</v>
      </c>
      <c r="C64" s="133"/>
      <c r="D64" s="134"/>
      <c r="E64" s="136"/>
      <c r="F64" s="134"/>
      <c r="G64" s="134"/>
      <c r="H64" s="6"/>
      <c r="I64" s="54"/>
      <c r="J64" s="54"/>
      <c r="K64" s="54"/>
      <c r="L64" s="58"/>
      <c r="M64" s="54"/>
      <c r="R64" s="90"/>
      <c r="T64" s="91"/>
      <c r="U64" s="91"/>
      <c r="V64" s="5">
        <f t="shared" si="8"/>
        <v>0</v>
      </c>
      <c r="AE64" s="11"/>
    </row>
    <row r="65" spans="1:31" ht="17.25" customHeight="1" hidden="1">
      <c r="A65" s="269"/>
      <c r="B65" s="3" t="s">
        <v>101</v>
      </c>
      <c r="C65" s="133">
        <v>8</v>
      </c>
      <c r="D65" s="134"/>
      <c r="E65" s="136"/>
      <c r="F65" s="134">
        <v>24</v>
      </c>
      <c r="G65" s="134">
        <v>3</v>
      </c>
      <c r="H65" s="6"/>
      <c r="I65" s="54"/>
      <c r="J65" s="54"/>
      <c r="K65" s="54">
        <v>25</v>
      </c>
      <c r="L65" s="54"/>
      <c r="M65" s="54">
        <v>23</v>
      </c>
      <c r="R65" s="90"/>
      <c r="T65" s="91"/>
      <c r="U65" s="91"/>
      <c r="V65" s="5">
        <f t="shared" si="8"/>
        <v>83</v>
      </c>
      <c r="AE65" s="11"/>
    </row>
    <row r="66" spans="1:31" ht="17.25" customHeight="1" hidden="1">
      <c r="A66" s="267" t="s">
        <v>103</v>
      </c>
      <c r="B66" s="302" t="s">
        <v>36</v>
      </c>
      <c r="C66" s="305">
        <v>12</v>
      </c>
      <c r="D66" s="306">
        <v>69</v>
      </c>
      <c r="E66" s="307">
        <v>37</v>
      </c>
      <c r="F66" s="306">
        <v>35</v>
      </c>
      <c r="G66" s="306">
        <v>21</v>
      </c>
      <c r="H66" s="311">
        <v>12</v>
      </c>
      <c r="I66" s="312">
        <v>41</v>
      </c>
      <c r="J66" s="59"/>
      <c r="K66" s="312">
        <v>42</v>
      </c>
      <c r="L66" s="313">
        <v>110</v>
      </c>
      <c r="M66" s="312">
        <v>139</v>
      </c>
      <c r="N66" s="310">
        <v>23</v>
      </c>
      <c r="O66" s="310">
        <v>40</v>
      </c>
      <c r="P66" s="314">
        <v>65</v>
      </c>
      <c r="Q66" s="310">
        <v>39</v>
      </c>
      <c r="R66" s="315">
        <v>96</v>
      </c>
      <c r="S66" s="318">
        <v>4</v>
      </c>
      <c r="T66" s="91"/>
      <c r="U66" s="91"/>
      <c r="V66" s="316">
        <f t="shared" si="8"/>
        <v>785</v>
      </c>
      <c r="AE66" s="317"/>
    </row>
    <row r="67" spans="1:31" ht="17.25" customHeight="1" hidden="1">
      <c r="A67" s="268"/>
      <c r="B67" s="303"/>
      <c r="C67" s="305"/>
      <c r="D67" s="306"/>
      <c r="E67" s="308"/>
      <c r="F67" s="306"/>
      <c r="G67" s="306"/>
      <c r="H67" s="311"/>
      <c r="I67" s="312"/>
      <c r="J67" s="59"/>
      <c r="K67" s="312"/>
      <c r="L67" s="313"/>
      <c r="M67" s="312"/>
      <c r="N67" s="310"/>
      <c r="O67" s="310"/>
      <c r="P67" s="314"/>
      <c r="Q67" s="310"/>
      <c r="R67" s="315"/>
      <c r="S67" s="318"/>
      <c r="T67" s="91"/>
      <c r="U67" s="91"/>
      <c r="V67" s="316"/>
      <c r="AE67" s="317"/>
    </row>
    <row r="68" spans="1:31" ht="17.25" customHeight="1" hidden="1">
      <c r="A68" s="268"/>
      <c r="B68" s="304"/>
      <c r="C68" s="305"/>
      <c r="D68" s="306"/>
      <c r="E68" s="309"/>
      <c r="F68" s="306"/>
      <c r="G68" s="306"/>
      <c r="H68" s="311"/>
      <c r="I68" s="312"/>
      <c r="J68" s="59"/>
      <c r="K68" s="312"/>
      <c r="L68" s="313"/>
      <c r="M68" s="312"/>
      <c r="N68" s="310"/>
      <c r="O68" s="310"/>
      <c r="P68" s="314"/>
      <c r="Q68" s="310"/>
      <c r="R68" s="315"/>
      <c r="S68" s="318"/>
      <c r="T68" s="91"/>
      <c r="U68" s="91"/>
      <c r="V68" s="316"/>
      <c r="AE68" s="317"/>
    </row>
    <row r="69" spans="1:31" ht="17.25" customHeight="1" hidden="1">
      <c r="A69" s="268"/>
      <c r="B69" s="3" t="s">
        <v>38</v>
      </c>
      <c r="C69" s="133">
        <v>14</v>
      </c>
      <c r="D69" s="134">
        <v>22</v>
      </c>
      <c r="E69" s="136">
        <v>40</v>
      </c>
      <c r="F69" s="55">
        <v>13</v>
      </c>
      <c r="G69" s="55">
        <v>34</v>
      </c>
      <c r="H69" s="6">
        <v>22</v>
      </c>
      <c r="I69" s="54">
        <v>15</v>
      </c>
      <c r="J69" s="54"/>
      <c r="K69" s="54"/>
      <c r="L69" s="55">
        <v>11</v>
      </c>
      <c r="M69" s="55">
        <v>9</v>
      </c>
      <c r="N69" s="75">
        <v>71</v>
      </c>
      <c r="O69" s="75">
        <v>11</v>
      </c>
      <c r="P69" s="75">
        <v>15</v>
      </c>
      <c r="Q69" s="75">
        <v>40</v>
      </c>
      <c r="R69" s="90">
        <v>10</v>
      </c>
      <c r="S69" s="92"/>
      <c r="T69" s="91"/>
      <c r="U69" s="91"/>
      <c r="V69" s="5">
        <f>SUM(C69:U69)</f>
        <v>327</v>
      </c>
      <c r="AE69" s="11"/>
    </row>
    <row r="70" spans="1:31" ht="17.25" customHeight="1" hidden="1">
      <c r="A70" s="268"/>
      <c r="B70" s="302" t="s">
        <v>40</v>
      </c>
      <c r="C70" s="305">
        <v>37</v>
      </c>
      <c r="D70" s="306">
        <v>45</v>
      </c>
      <c r="E70" s="307">
        <v>21</v>
      </c>
      <c r="F70" s="306">
        <v>47</v>
      </c>
      <c r="G70" s="306">
        <v>37</v>
      </c>
      <c r="H70" s="311">
        <v>50</v>
      </c>
      <c r="I70" s="312">
        <v>4</v>
      </c>
      <c r="J70" s="59"/>
      <c r="K70" s="312">
        <v>58</v>
      </c>
      <c r="L70" s="313">
        <v>28</v>
      </c>
      <c r="M70" s="312">
        <v>39</v>
      </c>
      <c r="N70" s="310">
        <v>6</v>
      </c>
      <c r="O70" s="310">
        <v>24</v>
      </c>
      <c r="P70" s="314">
        <v>6</v>
      </c>
      <c r="Q70" s="310">
        <v>34</v>
      </c>
      <c r="R70" s="315">
        <v>19</v>
      </c>
      <c r="S70" s="319"/>
      <c r="T70" s="91"/>
      <c r="U70" s="91"/>
      <c r="V70" s="316">
        <f>SUM(C70:U70)</f>
        <v>455</v>
      </c>
      <c r="AE70" s="320"/>
    </row>
    <row r="71" spans="1:31" ht="17.25" customHeight="1" hidden="1">
      <c r="A71" s="268"/>
      <c r="B71" s="304"/>
      <c r="C71" s="305"/>
      <c r="D71" s="306"/>
      <c r="E71" s="309"/>
      <c r="F71" s="306"/>
      <c r="G71" s="306"/>
      <c r="H71" s="311"/>
      <c r="I71" s="312"/>
      <c r="J71" s="59"/>
      <c r="K71" s="312"/>
      <c r="L71" s="313"/>
      <c r="M71" s="312"/>
      <c r="N71" s="310"/>
      <c r="O71" s="310"/>
      <c r="P71" s="314"/>
      <c r="Q71" s="310"/>
      <c r="R71" s="315"/>
      <c r="S71" s="319"/>
      <c r="T71" s="91"/>
      <c r="U71" s="91"/>
      <c r="V71" s="316"/>
      <c r="AE71" s="320"/>
    </row>
    <row r="72" spans="1:31" ht="17.25" customHeight="1" hidden="1">
      <c r="A72" s="268"/>
      <c r="B72" s="3" t="s">
        <v>42</v>
      </c>
      <c r="C72" s="133">
        <v>13</v>
      </c>
      <c r="D72" s="134">
        <v>76</v>
      </c>
      <c r="E72" s="135">
        <v>3</v>
      </c>
      <c r="F72" s="134">
        <v>14</v>
      </c>
      <c r="G72" s="55">
        <v>22</v>
      </c>
      <c r="H72" s="6">
        <v>64</v>
      </c>
      <c r="I72" s="54"/>
      <c r="J72" s="54"/>
      <c r="K72" s="55">
        <v>15</v>
      </c>
      <c r="L72" s="58">
        <v>14</v>
      </c>
      <c r="M72" s="54">
        <v>29</v>
      </c>
      <c r="N72" s="75">
        <v>8</v>
      </c>
      <c r="O72" s="75">
        <v>8</v>
      </c>
      <c r="P72" s="75">
        <v>16</v>
      </c>
      <c r="Q72" s="75">
        <v>19</v>
      </c>
      <c r="R72" s="90">
        <v>14</v>
      </c>
      <c r="S72" s="92"/>
      <c r="T72" s="91"/>
      <c r="U72" s="91"/>
      <c r="V72" s="5">
        <f aca="true" t="shared" si="9" ref="V72:V90">SUM(C72:U72)</f>
        <v>315</v>
      </c>
      <c r="AE72" s="11"/>
    </row>
    <row r="73" spans="1:31" ht="17.25" customHeight="1" hidden="1">
      <c r="A73" s="268"/>
      <c r="B73" s="162" t="s">
        <v>339</v>
      </c>
      <c r="C73" s="133"/>
      <c r="D73" s="134">
        <v>105</v>
      </c>
      <c r="E73" s="135"/>
      <c r="F73" s="134">
        <v>37</v>
      </c>
      <c r="G73" s="55">
        <v>47</v>
      </c>
      <c r="H73" s="6">
        <v>364</v>
      </c>
      <c r="I73" s="54"/>
      <c r="J73" s="54"/>
      <c r="K73" s="55">
        <v>228</v>
      </c>
      <c r="L73" s="58">
        <v>234</v>
      </c>
      <c r="M73" s="54">
        <v>337</v>
      </c>
      <c r="N73" s="75">
        <v>6</v>
      </c>
      <c r="O73" s="75">
        <v>123</v>
      </c>
      <c r="Q73" s="75">
        <v>86</v>
      </c>
      <c r="R73" s="90"/>
      <c r="S73" s="92"/>
      <c r="T73" s="91"/>
      <c r="U73" s="91"/>
      <c r="V73" s="5">
        <f t="shared" si="9"/>
        <v>1567</v>
      </c>
      <c r="AE73" s="11"/>
    </row>
    <row r="74" spans="1:31" ht="17.25" customHeight="1" hidden="1">
      <c r="A74" s="268"/>
      <c r="B74" s="3" t="s">
        <v>47</v>
      </c>
      <c r="C74" s="133"/>
      <c r="D74" s="134"/>
      <c r="E74" s="136"/>
      <c r="F74" s="134"/>
      <c r="G74" s="55">
        <v>41</v>
      </c>
      <c r="H74" s="6">
        <v>13</v>
      </c>
      <c r="I74" s="54"/>
      <c r="J74" s="54"/>
      <c r="K74" s="54"/>
      <c r="L74" s="58"/>
      <c r="M74" s="54"/>
      <c r="R74" s="90">
        <v>18</v>
      </c>
      <c r="S74" s="92"/>
      <c r="T74" s="91"/>
      <c r="U74" s="91"/>
      <c r="V74" s="5">
        <f t="shared" si="9"/>
        <v>72</v>
      </c>
      <c r="AE74" s="11"/>
    </row>
    <row r="75" spans="1:31" ht="17.25" customHeight="1" hidden="1">
      <c r="A75" s="269"/>
      <c r="B75" s="3" t="s">
        <v>49</v>
      </c>
      <c r="C75" s="133">
        <v>478</v>
      </c>
      <c r="D75" s="134">
        <v>24</v>
      </c>
      <c r="E75" s="136">
        <v>34</v>
      </c>
      <c r="F75" s="134">
        <v>24</v>
      </c>
      <c r="G75" s="55">
        <v>31</v>
      </c>
      <c r="H75" s="7">
        <v>249</v>
      </c>
      <c r="I75" s="54">
        <v>12</v>
      </c>
      <c r="J75" s="54"/>
      <c r="K75" s="55">
        <v>17</v>
      </c>
      <c r="L75" s="54">
        <v>79</v>
      </c>
      <c r="M75" s="54">
        <v>33</v>
      </c>
      <c r="N75" s="75">
        <v>9</v>
      </c>
      <c r="O75" s="75">
        <v>36</v>
      </c>
      <c r="P75" s="75">
        <v>15</v>
      </c>
      <c r="Q75" s="75">
        <v>3</v>
      </c>
      <c r="R75" s="90">
        <v>32</v>
      </c>
      <c r="S75" s="92">
        <v>1</v>
      </c>
      <c r="T75" s="91"/>
      <c r="U75" s="91"/>
      <c r="V75" s="5">
        <f t="shared" si="9"/>
        <v>1077</v>
      </c>
      <c r="AE75" s="11"/>
    </row>
    <row r="76" spans="1:31" ht="17.25" customHeight="1" hidden="1">
      <c r="A76" s="267" t="s">
        <v>112</v>
      </c>
      <c r="B76" s="3" t="s">
        <v>51</v>
      </c>
      <c r="C76" s="133"/>
      <c r="D76" s="134"/>
      <c r="E76" s="136">
        <v>3</v>
      </c>
      <c r="F76" s="134"/>
      <c r="G76" s="134"/>
      <c r="H76" s="7">
        <v>1</v>
      </c>
      <c r="I76" s="54"/>
      <c r="J76" s="54"/>
      <c r="K76" s="54"/>
      <c r="L76" s="58"/>
      <c r="M76" s="54"/>
      <c r="Q76" s="75">
        <v>8</v>
      </c>
      <c r="R76" s="90"/>
      <c r="S76" s="92"/>
      <c r="T76" s="91"/>
      <c r="U76" s="91"/>
      <c r="V76" s="5">
        <f t="shared" si="9"/>
        <v>12</v>
      </c>
      <c r="AE76" s="11"/>
    </row>
    <row r="77" spans="1:31" ht="17.25" customHeight="1" hidden="1">
      <c r="A77" s="268"/>
      <c r="B77" s="3" t="s">
        <v>53</v>
      </c>
      <c r="C77" s="133">
        <v>23</v>
      </c>
      <c r="D77" s="134">
        <v>14</v>
      </c>
      <c r="E77" s="136">
        <v>8</v>
      </c>
      <c r="F77" s="134">
        <v>13</v>
      </c>
      <c r="G77" s="55">
        <v>18</v>
      </c>
      <c r="H77" s="7">
        <v>19</v>
      </c>
      <c r="I77" s="54">
        <v>9</v>
      </c>
      <c r="J77" s="54"/>
      <c r="K77" s="55">
        <v>23</v>
      </c>
      <c r="L77" s="54">
        <v>6</v>
      </c>
      <c r="M77" s="54">
        <v>17</v>
      </c>
      <c r="N77" s="75">
        <v>30</v>
      </c>
      <c r="O77" s="75">
        <v>15</v>
      </c>
      <c r="P77" s="75">
        <v>1</v>
      </c>
      <c r="Q77" s="75">
        <v>4</v>
      </c>
      <c r="R77" s="90">
        <v>20</v>
      </c>
      <c r="S77" s="92"/>
      <c r="T77" s="91"/>
      <c r="U77" s="91"/>
      <c r="V77" s="5">
        <f t="shared" si="9"/>
        <v>220</v>
      </c>
      <c r="AE77" s="11"/>
    </row>
    <row r="78" spans="1:31" ht="17.25" customHeight="1" hidden="1">
      <c r="A78" s="268"/>
      <c r="B78" s="3" t="s">
        <v>116</v>
      </c>
      <c r="C78" s="133">
        <v>13</v>
      </c>
      <c r="D78" s="134">
        <v>7</v>
      </c>
      <c r="E78" s="136">
        <v>6</v>
      </c>
      <c r="F78" s="134">
        <v>17</v>
      </c>
      <c r="G78" s="55">
        <v>5</v>
      </c>
      <c r="H78" s="6">
        <v>33</v>
      </c>
      <c r="I78" s="54">
        <v>1</v>
      </c>
      <c r="J78" s="54"/>
      <c r="K78" s="54"/>
      <c r="L78" s="54">
        <v>12</v>
      </c>
      <c r="M78" s="54">
        <v>11</v>
      </c>
      <c r="N78" s="75">
        <v>4</v>
      </c>
      <c r="O78" s="75">
        <v>8</v>
      </c>
      <c r="P78" s="75">
        <v>83</v>
      </c>
      <c r="Q78" s="75">
        <v>15</v>
      </c>
      <c r="R78" s="90"/>
      <c r="S78" s="92"/>
      <c r="T78" s="91"/>
      <c r="U78" s="91"/>
      <c r="V78" s="5">
        <f t="shared" si="9"/>
        <v>215</v>
      </c>
      <c r="AE78" s="11"/>
    </row>
    <row r="79" spans="1:31" ht="17.25" customHeight="1" hidden="1">
      <c r="A79" s="269"/>
      <c r="B79" s="162" t="s">
        <v>57</v>
      </c>
      <c r="C79" s="134">
        <v>78</v>
      </c>
      <c r="D79" s="134"/>
      <c r="E79" s="135">
        <v>163</v>
      </c>
      <c r="F79" s="134">
        <v>98</v>
      </c>
      <c r="G79" s="55">
        <v>47</v>
      </c>
      <c r="H79" s="6">
        <v>42</v>
      </c>
      <c r="I79" s="72"/>
      <c r="J79" s="54"/>
      <c r="K79" s="55">
        <v>40</v>
      </c>
      <c r="L79" s="54">
        <v>40</v>
      </c>
      <c r="M79" s="54">
        <v>36</v>
      </c>
      <c r="N79" s="75">
        <v>54</v>
      </c>
      <c r="R79" s="90"/>
      <c r="S79" s="92">
        <v>5</v>
      </c>
      <c r="T79" s="91"/>
      <c r="U79" s="91"/>
      <c r="V79" s="5">
        <f t="shared" si="9"/>
        <v>603</v>
      </c>
      <c r="AE79" s="11"/>
    </row>
    <row r="80" spans="1:31" ht="17.25" customHeight="1" hidden="1">
      <c r="A80" s="326" t="s">
        <v>59</v>
      </c>
      <c r="B80" s="327"/>
      <c r="C80" s="134">
        <v>542</v>
      </c>
      <c r="D80" s="134">
        <v>103</v>
      </c>
      <c r="E80" s="138">
        <v>159</v>
      </c>
      <c r="F80" s="134">
        <v>490</v>
      </c>
      <c r="G80" s="137">
        <v>134</v>
      </c>
      <c r="H80" s="6">
        <v>553</v>
      </c>
      <c r="I80" s="73"/>
      <c r="J80" s="54"/>
      <c r="K80" s="74">
        <v>1111</v>
      </c>
      <c r="L80" s="54">
        <v>779</v>
      </c>
      <c r="M80" s="54">
        <v>288</v>
      </c>
      <c r="N80" s="75">
        <v>153</v>
      </c>
      <c r="O80" s="93">
        <v>77</v>
      </c>
      <c r="P80" s="94">
        <v>266</v>
      </c>
      <c r="Q80" s="75">
        <v>26</v>
      </c>
      <c r="R80" s="95">
        <v>96</v>
      </c>
      <c r="S80" s="96">
        <v>3</v>
      </c>
      <c r="T80" s="91"/>
      <c r="U80" s="91"/>
      <c r="V80" s="5">
        <f t="shared" si="9"/>
        <v>4780</v>
      </c>
      <c r="AE80" s="11"/>
    </row>
    <row r="81" spans="1:31" ht="17.25" customHeight="1" hidden="1">
      <c r="A81" s="267" t="s">
        <v>119</v>
      </c>
      <c r="B81" s="3" t="s">
        <v>121</v>
      </c>
      <c r="C81" s="134">
        <v>67</v>
      </c>
      <c r="D81" s="134"/>
      <c r="E81" s="135">
        <v>31</v>
      </c>
      <c r="F81" s="134">
        <v>81</v>
      </c>
      <c r="G81" s="55">
        <v>30</v>
      </c>
      <c r="H81" s="6">
        <v>198</v>
      </c>
      <c r="I81" s="54">
        <v>24</v>
      </c>
      <c r="J81" s="54"/>
      <c r="K81" s="55">
        <v>21</v>
      </c>
      <c r="L81" s="54">
        <v>83</v>
      </c>
      <c r="M81" s="54">
        <v>32</v>
      </c>
      <c r="N81" s="75">
        <v>15</v>
      </c>
      <c r="O81" s="75">
        <v>40</v>
      </c>
      <c r="P81" s="75">
        <v>28</v>
      </c>
      <c r="Q81" s="75">
        <v>31</v>
      </c>
      <c r="R81" s="90">
        <v>34</v>
      </c>
      <c r="S81" s="92">
        <v>4</v>
      </c>
      <c r="T81" s="91"/>
      <c r="U81" s="91"/>
      <c r="V81" s="5">
        <f t="shared" si="9"/>
        <v>719</v>
      </c>
      <c r="AE81" s="11"/>
    </row>
    <row r="82" spans="1:31" ht="17.25" customHeight="1" hidden="1">
      <c r="A82" s="268"/>
      <c r="B82" s="3" t="s">
        <v>62</v>
      </c>
      <c r="C82" s="134">
        <v>87</v>
      </c>
      <c r="D82" s="134">
        <v>102</v>
      </c>
      <c r="E82" s="135">
        <v>339</v>
      </c>
      <c r="F82" s="134">
        <v>384</v>
      </c>
      <c r="G82" s="55">
        <v>32</v>
      </c>
      <c r="H82" s="6">
        <v>92</v>
      </c>
      <c r="I82" s="54">
        <v>203</v>
      </c>
      <c r="J82" s="54"/>
      <c r="K82" s="55">
        <v>131</v>
      </c>
      <c r="L82" s="54">
        <v>230</v>
      </c>
      <c r="M82" s="54">
        <v>437</v>
      </c>
      <c r="N82" s="75">
        <v>295</v>
      </c>
      <c r="O82" s="75">
        <v>61</v>
      </c>
      <c r="P82" s="75">
        <v>27</v>
      </c>
      <c r="Q82" s="75">
        <v>38</v>
      </c>
      <c r="R82" s="90">
        <v>31</v>
      </c>
      <c r="S82" s="92">
        <v>2</v>
      </c>
      <c r="T82" s="91"/>
      <c r="U82" s="91"/>
      <c r="V82" s="5">
        <f t="shared" si="9"/>
        <v>2491</v>
      </c>
      <c r="AE82" s="11"/>
    </row>
    <row r="83" spans="1:31" ht="17.25" customHeight="1" hidden="1">
      <c r="A83" s="268"/>
      <c r="B83" s="3" t="s">
        <v>123</v>
      </c>
      <c r="C83" s="134">
        <v>13</v>
      </c>
      <c r="D83" s="134"/>
      <c r="E83" s="135">
        <v>25</v>
      </c>
      <c r="F83" s="134">
        <v>96</v>
      </c>
      <c r="G83" s="55">
        <v>3</v>
      </c>
      <c r="H83" s="6">
        <v>106</v>
      </c>
      <c r="I83" s="54">
        <v>16</v>
      </c>
      <c r="J83" s="54"/>
      <c r="K83" s="55">
        <v>48</v>
      </c>
      <c r="L83" s="54">
        <v>324</v>
      </c>
      <c r="M83" s="54">
        <v>35</v>
      </c>
      <c r="N83" s="75">
        <v>27</v>
      </c>
      <c r="Q83" s="75">
        <v>63</v>
      </c>
      <c r="R83" s="90">
        <v>315</v>
      </c>
      <c r="S83" s="92">
        <v>2</v>
      </c>
      <c r="T83" s="91"/>
      <c r="U83" s="91"/>
      <c r="V83" s="5">
        <f t="shared" si="9"/>
        <v>1073</v>
      </c>
      <c r="AE83" s="11"/>
    </row>
    <row r="84" spans="1:31" ht="17.25" customHeight="1" hidden="1">
      <c r="A84" s="268"/>
      <c r="B84" s="3" t="s">
        <v>65</v>
      </c>
      <c r="C84" s="133"/>
      <c r="D84" s="134"/>
      <c r="E84" s="136"/>
      <c r="F84" s="134"/>
      <c r="G84" s="134"/>
      <c r="H84" s="6"/>
      <c r="I84" s="54"/>
      <c r="J84" s="54"/>
      <c r="K84" s="54"/>
      <c r="L84" s="58"/>
      <c r="M84" s="54"/>
      <c r="R84" s="90"/>
      <c r="S84" s="92"/>
      <c r="T84" s="91"/>
      <c r="U84" s="91"/>
      <c r="V84" s="5">
        <f t="shared" si="9"/>
        <v>0</v>
      </c>
      <c r="AE84" s="11"/>
    </row>
    <row r="85" spans="1:31" ht="17.25" customHeight="1" hidden="1">
      <c r="A85" s="269"/>
      <c r="B85" s="3" t="s">
        <v>67</v>
      </c>
      <c r="C85" s="133"/>
      <c r="D85" s="134"/>
      <c r="E85" s="135"/>
      <c r="F85" s="134">
        <v>25</v>
      </c>
      <c r="G85" s="134">
        <v>51</v>
      </c>
      <c r="H85" s="6"/>
      <c r="I85" s="54">
        <v>67</v>
      </c>
      <c r="J85" s="54"/>
      <c r="K85" s="54"/>
      <c r="L85" s="58"/>
      <c r="M85" s="54"/>
      <c r="R85" s="90"/>
      <c r="S85" s="92">
        <v>4</v>
      </c>
      <c r="T85" s="91"/>
      <c r="U85" s="91"/>
      <c r="V85" s="5">
        <f t="shared" si="9"/>
        <v>147</v>
      </c>
      <c r="AE85" s="11"/>
    </row>
    <row r="86" spans="1:31" ht="17.25" customHeight="1" hidden="1">
      <c r="A86" s="265" t="s">
        <v>128</v>
      </c>
      <c r="B86" s="3" t="s">
        <v>69</v>
      </c>
      <c r="C86" s="134">
        <v>4</v>
      </c>
      <c r="D86" s="134">
        <v>41</v>
      </c>
      <c r="E86" s="135">
        <v>42</v>
      </c>
      <c r="F86" s="134">
        <v>160</v>
      </c>
      <c r="G86" s="55">
        <v>4</v>
      </c>
      <c r="H86" s="6">
        <v>6</v>
      </c>
      <c r="I86" s="54"/>
      <c r="J86" s="54"/>
      <c r="K86" s="54"/>
      <c r="L86" s="54">
        <v>18</v>
      </c>
      <c r="M86" s="54">
        <v>13</v>
      </c>
      <c r="N86" s="75">
        <v>18</v>
      </c>
      <c r="R86" s="90">
        <v>106</v>
      </c>
      <c r="S86" s="92"/>
      <c r="T86" s="91"/>
      <c r="U86" s="91"/>
      <c r="V86" s="5">
        <f t="shared" si="9"/>
        <v>412</v>
      </c>
      <c r="AE86" s="11"/>
    </row>
    <row r="87" spans="1:31" ht="17.25" customHeight="1" hidden="1">
      <c r="A87" s="266"/>
      <c r="B87" s="3" t="s">
        <v>71</v>
      </c>
      <c r="C87" s="134">
        <v>179</v>
      </c>
      <c r="D87" s="134">
        <v>20</v>
      </c>
      <c r="E87" s="135"/>
      <c r="F87" s="134">
        <v>160</v>
      </c>
      <c r="G87" s="134"/>
      <c r="H87" s="6">
        <v>5</v>
      </c>
      <c r="I87" s="54">
        <v>1</v>
      </c>
      <c r="J87" s="54"/>
      <c r="K87" s="55">
        <v>146</v>
      </c>
      <c r="L87" s="54">
        <v>15</v>
      </c>
      <c r="M87" s="54"/>
      <c r="N87" s="75">
        <v>12</v>
      </c>
      <c r="O87" s="75">
        <v>80</v>
      </c>
      <c r="R87" s="90"/>
      <c r="S87" s="92"/>
      <c r="T87" s="91"/>
      <c r="U87" s="91"/>
      <c r="V87" s="5">
        <f t="shared" si="9"/>
        <v>618</v>
      </c>
      <c r="AE87" s="11"/>
    </row>
    <row r="88" spans="1:31" ht="17.25" customHeight="1" hidden="1">
      <c r="A88" s="266"/>
      <c r="B88" s="3" t="s">
        <v>73</v>
      </c>
      <c r="C88" s="133"/>
      <c r="D88" s="134">
        <v>180</v>
      </c>
      <c r="E88" s="135">
        <v>62</v>
      </c>
      <c r="F88" s="134">
        <v>43</v>
      </c>
      <c r="G88" s="134">
        <v>28</v>
      </c>
      <c r="H88" s="6">
        <v>293</v>
      </c>
      <c r="I88" s="54">
        <v>105</v>
      </c>
      <c r="J88" s="54"/>
      <c r="K88" s="55">
        <v>10</v>
      </c>
      <c r="L88" s="54">
        <v>367</v>
      </c>
      <c r="M88" s="54">
        <v>180</v>
      </c>
      <c r="N88" s="75">
        <v>33</v>
      </c>
      <c r="O88" s="75">
        <v>164</v>
      </c>
      <c r="P88" s="75">
        <v>125</v>
      </c>
      <c r="Q88" s="75">
        <v>25</v>
      </c>
      <c r="R88" s="90">
        <v>101</v>
      </c>
      <c r="S88" s="92">
        <v>4</v>
      </c>
      <c r="T88" s="91"/>
      <c r="U88" s="91"/>
      <c r="V88" s="5">
        <f t="shared" si="9"/>
        <v>1720</v>
      </c>
      <c r="AE88" s="11"/>
    </row>
    <row r="89" spans="1:31" ht="17.25" customHeight="1" hidden="1">
      <c r="A89" s="266"/>
      <c r="B89" s="160" t="s">
        <v>205</v>
      </c>
      <c r="C89" s="133"/>
      <c r="D89" s="134">
        <v>45</v>
      </c>
      <c r="E89" s="161">
        <v>18</v>
      </c>
      <c r="F89" s="134">
        <v>9</v>
      </c>
      <c r="G89" s="134"/>
      <c r="H89" s="6"/>
      <c r="I89" s="54"/>
      <c r="J89" s="54"/>
      <c r="K89" s="54">
        <v>15</v>
      </c>
      <c r="L89" s="54">
        <v>23</v>
      </c>
      <c r="M89" s="54">
        <v>27</v>
      </c>
      <c r="N89" s="75">
        <v>6</v>
      </c>
      <c r="R89" s="90"/>
      <c r="S89" s="92"/>
      <c r="T89" s="91"/>
      <c r="U89" s="91"/>
      <c r="V89" s="5">
        <f t="shared" si="9"/>
        <v>143</v>
      </c>
      <c r="AE89" s="11"/>
    </row>
    <row r="90" spans="3:31" ht="17.25" customHeight="1" hidden="1">
      <c r="C90" s="130" t="s">
        <v>337</v>
      </c>
      <c r="E90" s="134"/>
      <c r="F90" s="134"/>
      <c r="G90" s="134"/>
      <c r="I90" s="54"/>
      <c r="J90" s="54"/>
      <c r="K90" s="56"/>
      <c r="M90" s="54"/>
      <c r="R90" s="75" t="s">
        <v>336</v>
      </c>
      <c r="V90" s="5">
        <f t="shared" si="9"/>
        <v>0</v>
      </c>
      <c r="AC90" s="6"/>
      <c r="AE90" s="11"/>
    </row>
    <row r="91" spans="1:31" ht="39" customHeight="1" hidden="1">
      <c r="A91" s="328" t="s">
        <v>183</v>
      </c>
      <c r="B91" s="328"/>
      <c r="C91" s="328"/>
      <c r="D91" s="328"/>
      <c r="E91" s="328"/>
      <c r="F91" s="328"/>
      <c r="G91" s="328"/>
      <c r="H91" s="328"/>
      <c r="I91" s="328"/>
      <c r="J91" s="328"/>
      <c r="K91" s="328"/>
      <c r="L91" s="328"/>
      <c r="M91" s="328"/>
      <c r="N91" s="328"/>
      <c r="O91" s="328"/>
      <c r="P91" s="328"/>
      <c r="Q91" s="328"/>
      <c r="R91" s="328"/>
      <c r="S91" s="328"/>
      <c r="T91" s="328"/>
      <c r="U91" s="328"/>
      <c r="V91" s="328"/>
      <c r="AC91" s="6"/>
      <c r="AE91" s="11"/>
    </row>
    <row r="92" spans="1:31" ht="39" customHeight="1" hidden="1">
      <c r="A92" s="1"/>
      <c r="B92" s="18"/>
      <c r="C92" s="130" t="s">
        <v>143</v>
      </c>
      <c r="D92" s="134" t="s">
        <v>142</v>
      </c>
      <c r="E92" s="67" t="s">
        <v>132</v>
      </c>
      <c r="F92" s="134" t="s">
        <v>140</v>
      </c>
      <c r="G92" s="139" t="s">
        <v>138</v>
      </c>
      <c r="H92" s="130" t="s">
        <v>136</v>
      </c>
      <c r="I92" s="72" t="s">
        <v>141</v>
      </c>
      <c r="J92" s="70"/>
      <c r="K92" s="72" t="s">
        <v>137</v>
      </c>
      <c r="L92" s="71" t="s">
        <v>78</v>
      </c>
      <c r="M92" s="72" t="s">
        <v>144</v>
      </c>
      <c r="N92" s="87" t="s">
        <v>76</v>
      </c>
      <c r="O92" s="87" t="s">
        <v>139</v>
      </c>
      <c r="P92" s="88" t="s">
        <v>133</v>
      </c>
      <c r="Q92" s="87" t="s">
        <v>135</v>
      </c>
      <c r="R92" s="88" t="s">
        <v>134</v>
      </c>
      <c r="S92" s="87" t="s">
        <v>77</v>
      </c>
      <c r="T92" s="89" t="s">
        <v>145</v>
      </c>
      <c r="U92" s="89" t="s">
        <v>146</v>
      </c>
      <c r="AE92" s="11"/>
    </row>
    <row r="93" spans="1:31" ht="17.25" customHeight="1" hidden="1">
      <c r="A93" s="329" t="s">
        <v>2</v>
      </c>
      <c r="B93" s="330" t="s">
        <v>3</v>
      </c>
      <c r="D93" s="134"/>
      <c r="E93" s="140"/>
      <c r="F93" s="134"/>
      <c r="G93" s="134"/>
      <c r="H93" s="6"/>
      <c r="I93" s="54"/>
      <c r="J93" s="54"/>
      <c r="K93" s="54"/>
      <c r="M93" s="54"/>
      <c r="AE93" s="11"/>
    </row>
    <row r="94" spans="1:31" ht="17.25" customHeight="1" hidden="1">
      <c r="A94" s="329"/>
      <c r="B94" s="331"/>
      <c r="D94" s="134"/>
      <c r="E94" s="141"/>
      <c r="F94" s="134"/>
      <c r="G94" s="134"/>
      <c r="H94" s="6"/>
      <c r="I94" s="54"/>
      <c r="J94" s="54"/>
      <c r="K94" s="54"/>
      <c r="M94" s="54"/>
      <c r="AE94" s="11"/>
    </row>
    <row r="95" spans="1:31" ht="17.25" customHeight="1" hidden="1">
      <c r="A95" s="2" t="s">
        <v>5</v>
      </c>
      <c r="B95" s="3" t="s">
        <v>6</v>
      </c>
      <c r="C95" s="133"/>
      <c r="D95" s="134">
        <v>2</v>
      </c>
      <c r="E95" s="136">
        <v>4</v>
      </c>
      <c r="F95" s="134">
        <v>15</v>
      </c>
      <c r="G95" s="134">
        <v>1</v>
      </c>
      <c r="H95" s="6">
        <v>2</v>
      </c>
      <c r="I95" s="54">
        <v>2</v>
      </c>
      <c r="J95" s="54"/>
      <c r="K95" s="55">
        <v>9</v>
      </c>
      <c r="L95" s="54">
        <v>2</v>
      </c>
      <c r="M95" s="54">
        <v>2</v>
      </c>
      <c r="N95" s="75">
        <v>5</v>
      </c>
      <c r="O95" s="75">
        <v>4</v>
      </c>
      <c r="Q95" s="75">
        <v>2</v>
      </c>
      <c r="R95" s="75">
        <v>2</v>
      </c>
      <c r="S95" s="90"/>
      <c r="T95" s="91"/>
      <c r="U95" s="91"/>
      <c r="V95">
        <f aca="true" t="shared" si="10" ref="V95:V132">SUM(C95:U95)</f>
        <v>52</v>
      </c>
      <c r="AE95" s="11"/>
    </row>
    <row r="96" spans="1:31" ht="17.25" customHeight="1" hidden="1">
      <c r="A96" s="2" t="s">
        <v>8</v>
      </c>
      <c r="B96" s="3" t="s">
        <v>6</v>
      </c>
      <c r="C96" s="133"/>
      <c r="D96" s="134"/>
      <c r="E96" s="136"/>
      <c r="F96" s="134">
        <v>1</v>
      </c>
      <c r="G96" s="134"/>
      <c r="H96" s="6"/>
      <c r="I96" s="54"/>
      <c r="J96" s="54"/>
      <c r="K96" s="54"/>
      <c r="L96" s="58"/>
      <c r="M96" s="54">
        <v>1</v>
      </c>
      <c r="S96" s="90"/>
      <c r="T96" s="91"/>
      <c r="U96" s="91"/>
      <c r="V96">
        <f t="shared" si="10"/>
        <v>2</v>
      </c>
      <c r="AE96" s="11"/>
    </row>
    <row r="97" spans="1:31" ht="17.25" customHeight="1" hidden="1">
      <c r="A97" s="2" t="s">
        <v>9</v>
      </c>
      <c r="B97" s="3" t="s">
        <v>6</v>
      </c>
      <c r="C97" s="133"/>
      <c r="D97" s="134"/>
      <c r="E97" s="136"/>
      <c r="F97" s="134"/>
      <c r="G97" s="134"/>
      <c r="H97" s="6"/>
      <c r="I97" s="54"/>
      <c r="J97" s="54"/>
      <c r="K97" s="54"/>
      <c r="L97" s="58"/>
      <c r="M97" s="54"/>
      <c r="S97" s="90"/>
      <c r="T97" s="91"/>
      <c r="U97" s="91"/>
      <c r="V97">
        <f t="shared" si="10"/>
        <v>0</v>
      </c>
      <c r="AE97" s="11"/>
    </row>
    <row r="98" spans="1:31" ht="17.25" customHeight="1" hidden="1">
      <c r="A98" s="2" t="s">
        <v>10</v>
      </c>
      <c r="B98" s="3" t="s">
        <v>11</v>
      </c>
      <c r="C98" s="133"/>
      <c r="D98" s="134">
        <v>2</v>
      </c>
      <c r="E98" s="136">
        <v>3</v>
      </c>
      <c r="F98" s="134">
        <v>7</v>
      </c>
      <c r="G98" s="134"/>
      <c r="H98" s="6">
        <v>1</v>
      </c>
      <c r="I98" s="54"/>
      <c r="J98" s="54"/>
      <c r="K98" s="54">
        <v>4</v>
      </c>
      <c r="L98" s="58">
        <v>2</v>
      </c>
      <c r="M98" s="54">
        <v>2</v>
      </c>
      <c r="N98" s="75">
        <v>4</v>
      </c>
      <c r="O98" s="75">
        <v>2</v>
      </c>
      <c r="S98" s="90"/>
      <c r="T98" s="91"/>
      <c r="U98" s="91"/>
      <c r="V98">
        <f t="shared" si="10"/>
        <v>27</v>
      </c>
      <c r="AE98" s="11"/>
    </row>
    <row r="99" spans="1:31" ht="17.25" customHeight="1" hidden="1">
      <c r="A99" s="2" t="s">
        <v>13</v>
      </c>
      <c r="B99" s="3" t="s">
        <v>11</v>
      </c>
      <c r="C99" s="133"/>
      <c r="D99" s="134"/>
      <c r="E99" s="136"/>
      <c r="F99" s="134"/>
      <c r="G99" s="134"/>
      <c r="H99" s="6"/>
      <c r="I99" s="54"/>
      <c r="J99" s="54"/>
      <c r="K99" s="54"/>
      <c r="L99" s="58"/>
      <c r="M99" s="54"/>
      <c r="S99" s="90"/>
      <c r="T99" s="91"/>
      <c r="U99" s="91"/>
      <c r="V99">
        <f t="shared" si="10"/>
        <v>0</v>
      </c>
      <c r="AE99" s="11"/>
    </row>
    <row r="100" spans="1:31" ht="17.25" customHeight="1" hidden="1">
      <c r="A100" s="2" t="s">
        <v>15</v>
      </c>
      <c r="B100" s="3" t="s">
        <v>11</v>
      </c>
      <c r="C100" s="133"/>
      <c r="D100" s="134"/>
      <c r="E100" s="136"/>
      <c r="F100" s="134">
        <v>8</v>
      </c>
      <c r="G100" s="134"/>
      <c r="H100" s="7"/>
      <c r="I100" s="54"/>
      <c r="J100" s="54"/>
      <c r="K100" s="54"/>
      <c r="L100" s="58"/>
      <c r="M100" s="54"/>
      <c r="S100" s="90"/>
      <c r="T100" s="91"/>
      <c r="U100" s="91"/>
      <c r="V100">
        <f t="shared" si="10"/>
        <v>8</v>
      </c>
      <c r="AE100" s="11"/>
    </row>
    <row r="101" spans="1:31" ht="17.25" customHeight="1" hidden="1">
      <c r="A101" s="2" t="s">
        <v>17</v>
      </c>
      <c r="B101" s="3" t="s">
        <v>18</v>
      </c>
      <c r="C101" s="133"/>
      <c r="D101" s="134"/>
      <c r="E101" s="142"/>
      <c r="F101" s="134"/>
      <c r="G101" s="134"/>
      <c r="H101" s="7"/>
      <c r="I101" s="54"/>
      <c r="J101" s="54"/>
      <c r="K101" s="54"/>
      <c r="L101" s="58"/>
      <c r="M101" s="54"/>
      <c r="S101" s="90"/>
      <c r="T101" s="91"/>
      <c r="U101" s="91"/>
      <c r="V101">
        <f t="shared" si="10"/>
        <v>0</v>
      </c>
      <c r="AE101" s="11"/>
    </row>
    <row r="102" spans="1:31" ht="17.25" customHeight="1" hidden="1">
      <c r="A102" s="2" t="s">
        <v>19</v>
      </c>
      <c r="B102" s="3" t="s">
        <v>20</v>
      </c>
      <c r="C102" s="133"/>
      <c r="D102" s="134"/>
      <c r="E102" s="136"/>
      <c r="F102" s="134">
        <v>6</v>
      </c>
      <c r="G102" s="134"/>
      <c r="H102" s="7"/>
      <c r="I102" s="54"/>
      <c r="J102" s="54"/>
      <c r="K102" s="54"/>
      <c r="L102" s="58"/>
      <c r="M102" s="54"/>
      <c r="S102" s="90"/>
      <c r="T102" s="91"/>
      <c r="U102" s="91"/>
      <c r="V102">
        <f t="shared" si="10"/>
        <v>6</v>
      </c>
      <c r="AE102" s="11"/>
    </row>
    <row r="103" spans="1:31" ht="17.25" customHeight="1" hidden="1">
      <c r="A103" s="2" t="s">
        <v>21</v>
      </c>
      <c r="B103" s="3" t="s">
        <v>20</v>
      </c>
      <c r="C103" s="133">
        <v>2</v>
      </c>
      <c r="D103" s="134"/>
      <c r="E103" s="136">
        <v>2</v>
      </c>
      <c r="F103" s="134"/>
      <c r="G103" s="134"/>
      <c r="H103" s="6">
        <v>2</v>
      </c>
      <c r="I103" s="54"/>
      <c r="J103" s="54"/>
      <c r="K103" s="54">
        <v>3</v>
      </c>
      <c r="L103" s="58">
        <v>1</v>
      </c>
      <c r="M103" s="54">
        <v>2</v>
      </c>
      <c r="O103" s="75">
        <v>1</v>
      </c>
      <c r="S103" s="90"/>
      <c r="T103" s="91"/>
      <c r="U103" s="91"/>
      <c r="V103">
        <f t="shared" si="10"/>
        <v>13</v>
      </c>
      <c r="AE103" s="11"/>
    </row>
    <row r="104" spans="1:31" ht="17.25" customHeight="1" hidden="1">
      <c r="A104" s="2" t="s">
        <v>22</v>
      </c>
      <c r="B104" s="3" t="s">
        <v>23</v>
      </c>
      <c r="C104" s="133">
        <v>4</v>
      </c>
      <c r="D104" s="134">
        <v>4</v>
      </c>
      <c r="E104" s="136">
        <v>4</v>
      </c>
      <c r="F104" s="134">
        <v>2</v>
      </c>
      <c r="G104" s="55">
        <v>2</v>
      </c>
      <c r="H104" s="7">
        <v>4</v>
      </c>
      <c r="I104" s="54"/>
      <c r="J104" s="54"/>
      <c r="K104" s="55">
        <v>6</v>
      </c>
      <c r="L104" s="58">
        <v>4</v>
      </c>
      <c r="M104" s="54">
        <v>1</v>
      </c>
      <c r="N104" s="75">
        <v>5</v>
      </c>
      <c r="P104" s="75">
        <v>2</v>
      </c>
      <c r="R104" s="75">
        <v>3</v>
      </c>
      <c r="S104" s="90">
        <v>1</v>
      </c>
      <c r="T104" s="91"/>
      <c r="U104" s="91"/>
      <c r="V104">
        <f t="shared" si="10"/>
        <v>42</v>
      </c>
      <c r="AE104" s="11"/>
    </row>
    <row r="105" spans="1:31" ht="17.25" customHeight="1" hidden="1">
      <c r="A105" s="2" t="s">
        <v>24</v>
      </c>
      <c r="B105" s="3" t="s">
        <v>25</v>
      </c>
      <c r="C105" s="133"/>
      <c r="D105" s="134"/>
      <c r="E105" s="136"/>
      <c r="F105" s="134">
        <v>4</v>
      </c>
      <c r="G105" s="134"/>
      <c r="H105" s="7"/>
      <c r="I105" s="54"/>
      <c r="J105" s="54"/>
      <c r="K105" s="54"/>
      <c r="L105" s="58">
        <v>1</v>
      </c>
      <c r="M105" s="54"/>
      <c r="S105" s="90"/>
      <c r="T105" s="91"/>
      <c r="U105" s="91"/>
      <c r="V105">
        <f t="shared" si="10"/>
        <v>5</v>
      </c>
      <c r="AE105" s="11"/>
    </row>
    <row r="106" spans="1:31" ht="17.25" customHeight="1" hidden="1">
      <c r="A106" s="2" t="s">
        <v>27</v>
      </c>
      <c r="B106" s="3" t="s">
        <v>28</v>
      </c>
      <c r="C106" s="133">
        <v>8</v>
      </c>
      <c r="D106" s="134">
        <v>5</v>
      </c>
      <c r="E106" s="136">
        <v>2</v>
      </c>
      <c r="F106" s="134">
        <v>7</v>
      </c>
      <c r="G106" s="55">
        <v>1</v>
      </c>
      <c r="H106" s="7">
        <v>12</v>
      </c>
      <c r="I106" s="54"/>
      <c r="J106" s="54"/>
      <c r="K106" s="55">
        <v>3</v>
      </c>
      <c r="L106" s="54">
        <v>7</v>
      </c>
      <c r="M106" s="54">
        <v>2</v>
      </c>
      <c r="N106" s="75">
        <v>3</v>
      </c>
      <c r="O106" s="75">
        <v>2</v>
      </c>
      <c r="Q106" s="75">
        <v>6</v>
      </c>
      <c r="R106" s="75">
        <v>4</v>
      </c>
      <c r="S106" s="90">
        <v>2</v>
      </c>
      <c r="T106" s="91"/>
      <c r="U106" s="91"/>
      <c r="V106">
        <f t="shared" si="10"/>
        <v>64</v>
      </c>
      <c r="AE106" s="11"/>
    </row>
    <row r="107" spans="1:31" ht="17.25" customHeight="1" hidden="1">
      <c r="A107" s="2" t="s">
        <v>30</v>
      </c>
      <c r="B107" s="3" t="s">
        <v>20</v>
      </c>
      <c r="C107" s="133"/>
      <c r="D107" s="134"/>
      <c r="E107" s="136">
        <v>2</v>
      </c>
      <c r="F107" s="134">
        <v>1</v>
      </c>
      <c r="G107" s="134"/>
      <c r="H107" s="6">
        <v>1</v>
      </c>
      <c r="I107" s="54"/>
      <c r="J107" s="54"/>
      <c r="K107" s="54"/>
      <c r="L107" s="58"/>
      <c r="M107" s="54"/>
      <c r="S107" s="90"/>
      <c r="T107" s="91"/>
      <c r="U107" s="91"/>
      <c r="V107">
        <f t="shared" si="10"/>
        <v>4</v>
      </c>
      <c r="AE107" s="11"/>
    </row>
    <row r="108" spans="1:31" ht="17.25" customHeight="1" hidden="1">
      <c r="A108" s="2" t="s">
        <v>32</v>
      </c>
      <c r="B108" s="3" t="s">
        <v>33</v>
      </c>
      <c r="C108" s="134">
        <v>1</v>
      </c>
      <c r="D108" s="134">
        <v>4</v>
      </c>
      <c r="E108" s="136"/>
      <c r="F108" s="134"/>
      <c r="G108" s="134"/>
      <c r="H108" s="7"/>
      <c r="I108" s="54"/>
      <c r="J108" s="54"/>
      <c r="K108" s="54"/>
      <c r="L108" s="54">
        <v>4</v>
      </c>
      <c r="M108" s="54">
        <v>1</v>
      </c>
      <c r="N108" s="75">
        <v>3</v>
      </c>
      <c r="Q108" s="75">
        <v>9</v>
      </c>
      <c r="S108" s="90"/>
      <c r="T108" s="91"/>
      <c r="U108" s="91"/>
      <c r="V108">
        <f t="shared" si="10"/>
        <v>22</v>
      </c>
      <c r="AE108" s="11"/>
    </row>
    <row r="109" spans="1:31" ht="17.25" customHeight="1" hidden="1">
      <c r="A109" s="2" t="s">
        <v>34</v>
      </c>
      <c r="B109" s="162" t="s">
        <v>338</v>
      </c>
      <c r="C109" s="134">
        <v>2</v>
      </c>
      <c r="D109" s="134"/>
      <c r="E109" s="136"/>
      <c r="F109" s="134">
        <v>9</v>
      </c>
      <c r="G109" s="134"/>
      <c r="H109" s="7"/>
      <c r="I109" s="54"/>
      <c r="J109" s="54"/>
      <c r="K109" s="54">
        <v>4</v>
      </c>
      <c r="L109" s="58"/>
      <c r="M109" s="54">
        <v>1</v>
      </c>
      <c r="S109" s="90"/>
      <c r="T109" s="91"/>
      <c r="U109" s="91"/>
      <c r="V109">
        <f t="shared" si="10"/>
        <v>16</v>
      </c>
      <c r="AE109" s="11"/>
    </row>
    <row r="110" spans="1:31" ht="17.25" customHeight="1" hidden="1">
      <c r="A110" s="323" t="s">
        <v>37</v>
      </c>
      <c r="B110" s="15" t="s">
        <v>147</v>
      </c>
      <c r="C110" s="55">
        <v>32</v>
      </c>
      <c r="D110" s="55">
        <v>38</v>
      </c>
      <c r="E110" s="143">
        <v>21</v>
      </c>
      <c r="F110" s="55">
        <v>28</v>
      </c>
      <c r="G110" s="55">
        <v>39</v>
      </c>
      <c r="H110" s="7">
        <v>31</v>
      </c>
      <c r="I110" s="55">
        <v>21</v>
      </c>
      <c r="J110" s="55"/>
      <c r="K110" s="54"/>
      <c r="L110" s="55">
        <v>58</v>
      </c>
      <c r="M110" s="55">
        <v>55</v>
      </c>
      <c r="N110" s="75">
        <v>12</v>
      </c>
      <c r="O110" s="92">
        <v>45</v>
      </c>
      <c r="P110" s="75">
        <v>31</v>
      </c>
      <c r="Q110" s="75">
        <v>19</v>
      </c>
      <c r="R110" s="75">
        <v>56</v>
      </c>
      <c r="S110" s="97">
        <v>5</v>
      </c>
      <c r="T110" s="91"/>
      <c r="U110" s="91"/>
      <c r="V110">
        <f t="shared" si="10"/>
        <v>491</v>
      </c>
      <c r="AE110" s="11"/>
    </row>
    <row r="111" spans="1:31" ht="17.25" customHeight="1" hidden="1">
      <c r="A111" s="324"/>
      <c r="B111" s="15" t="s">
        <v>148</v>
      </c>
      <c r="C111" s="55">
        <v>20</v>
      </c>
      <c r="D111" s="55">
        <v>22</v>
      </c>
      <c r="E111" s="143">
        <v>6</v>
      </c>
      <c r="F111" s="55">
        <v>7</v>
      </c>
      <c r="G111" s="55">
        <v>33</v>
      </c>
      <c r="H111" s="7">
        <v>13</v>
      </c>
      <c r="I111" s="55">
        <v>6</v>
      </c>
      <c r="J111" s="55"/>
      <c r="K111" s="54"/>
      <c r="L111" s="55">
        <v>30</v>
      </c>
      <c r="M111" s="55">
        <v>23</v>
      </c>
      <c r="N111" s="75">
        <v>6</v>
      </c>
      <c r="O111" s="92">
        <v>12</v>
      </c>
      <c r="P111" s="75">
        <v>5</v>
      </c>
      <c r="Q111" s="75">
        <v>11</v>
      </c>
      <c r="R111" s="75">
        <v>26</v>
      </c>
      <c r="S111" s="97"/>
      <c r="T111" s="91"/>
      <c r="U111" s="91"/>
      <c r="V111">
        <f t="shared" si="10"/>
        <v>220</v>
      </c>
      <c r="AE111" s="11"/>
    </row>
    <row r="112" spans="1:31" ht="17.25" customHeight="1" hidden="1">
      <c r="A112" s="325"/>
      <c r="B112" s="15" t="s">
        <v>149</v>
      </c>
      <c r="C112" s="55">
        <v>5</v>
      </c>
      <c r="D112" s="55">
        <v>9</v>
      </c>
      <c r="E112" s="144"/>
      <c r="F112" s="55">
        <v>7</v>
      </c>
      <c r="G112" s="134">
        <v>3</v>
      </c>
      <c r="H112" s="7">
        <v>1</v>
      </c>
      <c r="I112" s="54">
        <v>2</v>
      </c>
      <c r="J112" s="54"/>
      <c r="K112" s="54"/>
      <c r="L112" s="55">
        <v>20</v>
      </c>
      <c r="M112" s="55">
        <v>52</v>
      </c>
      <c r="N112" s="92">
        <v>4</v>
      </c>
      <c r="O112" s="75">
        <v>4</v>
      </c>
      <c r="P112" s="75">
        <v>5</v>
      </c>
      <c r="Q112" s="75">
        <v>1</v>
      </c>
      <c r="R112" s="75">
        <v>8</v>
      </c>
      <c r="S112" s="90">
        <v>1</v>
      </c>
      <c r="T112" s="91"/>
      <c r="U112" s="91"/>
      <c r="V112">
        <f t="shared" si="10"/>
        <v>122</v>
      </c>
      <c r="AE112" s="11"/>
    </row>
    <row r="113" spans="1:31" ht="17.25" customHeight="1" hidden="1">
      <c r="A113" s="2" t="s">
        <v>39</v>
      </c>
      <c r="B113" s="20"/>
      <c r="C113" s="133"/>
      <c r="D113" s="134"/>
      <c r="E113" s="142"/>
      <c r="F113" s="134"/>
      <c r="G113" s="134"/>
      <c r="H113" s="6"/>
      <c r="I113" s="54"/>
      <c r="J113" s="54"/>
      <c r="K113" s="54"/>
      <c r="L113" s="58"/>
      <c r="M113" s="54"/>
      <c r="S113" s="90"/>
      <c r="T113" s="91"/>
      <c r="U113" s="91"/>
      <c r="V113">
        <f t="shared" si="10"/>
        <v>0</v>
      </c>
      <c r="AE113" s="11"/>
    </row>
    <row r="114" spans="1:31" ht="17.25" customHeight="1" hidden="1">
      <c r="A114" s="323" t="s">
        <v>41</v>
      </c>
      <c r="B114" s="21" t="s">
        <v>150</v>
      </c>
      <c r="C114" s="133"/>
      <c r="D114" s="134"/>
      <c r="E114" s="142"/>
      <c r="F114" s="134">
        <v>1</v>
      </c>
      <c r="G114" s="134"/>
      <c r="H114" s="6"/>
      <c r="I114" s="54"/>
      <c r="J114" s="54"/>
      <c r="K114" s="54"/>
      <c r="L114" s="58"/>
      <c r="M114" s="54"/>
      <c r="S114" s="90"/>
      <c r="T114" s="91"/>
      <c r="U114" s="91"/>
      <c r="V114">
        <f t="shared" si="10"/>
        <v>1</v>
      </c>
      <c r="AE114" s="11"/>
    </row>
    <row r="115" spans="1:31" ht="17.25" customHeight="1" hidden="1">
      <c r="A115" s="325"/>
      <c r="B115" s="16" t="s">
        <v>152</v>
      </c>
      <c r="C115" s="133"/>
      <c r="D115" s="134"/>
      <c r="E115" s="142"/>
      <c r="F115" s="134"/>
      <c r="G115" s="134"/>
      <c r="H115" s="6"/>
      <c r="I115" s="54"/>
      <c r="J115" s="54"/>
      <c r="K115" s="57"/>
      <c r="L115" s="54">
        <v>40</v>
      </c>
      <c r="M115" s="54"/>
      <c r="S115" s="90"/>
      <c r="T115" s="91"/>
      <c r="U115" s="91"/>
      <c r="V115">
        <f t="shared" si="10"/>
        <v>40</v>
      </c>
      <c r="AE115" s="11"/>
    </row>
    <row r="116" spans="1:31" ht="17.25" customHeight="1" hidden="1">
      <c r="A116" s="2" t="s">
        <v>43</v>
      </c>
      <c r="B116" s="3" t="s">
        <v>44</v>
      </c>
      <c r="C116" s="133">
        <v>1</v>
      </c>
      <c r="D116" s="134"/>
      <c r="E116" s="142"/>
      <c r="F116" s="134"/>
      <c r="G116" s="134">
        <v>1</v>
      </c>
      <c r="H116" s="6"/>
      <c r="I116" s="54"/>
      <c r="J116" s="54"/>
      <c r="K116" s="54">
        <v>1</v>
      </c>
      <c r="L116" s="58"/>
      <c r="M116" s="54">
        <v>1</v>
      </c>
      <c r="Q116" s="75">
        <v>3</v>
      </c>
      <c r="S116" s="90"/>
      <c r="T116" s="91"/>
      <c r="U116" s="91"/>
      <c r="V116">
        <f t="shared" si="10"/>
        <v>7</v>
      </c>
      <c r="AE116" s="11"/>
    </row>
    <row r="117" spans="1:31" ht="17.25" customHeight="1" hidden="1">
      <c r="A117" s="2" t="s">
        <v>46</v>
      </c>
      <c r="B117" s="22"/>
      <c r="C117" s="133"/>
      <c r="D117" s="134"/>
      <c r="E117" s="142"/>
      <c r="F117" s="134"/>
      <c r="G117" s="134"/>
      <c r="H117" s="6"/>
      <c r="I117" s="54"/>
      <c r="J117" s="54"/>
      <c r="K117" s="54"/>
      <c r="L117" s="58"/>
      <c r="M117" s="54"/>
      <c r="S117" s="90"/>
      <c r="T117" s="91"/>
      <c r="U117" s="91"/>
      <c r="V117">
        <f t="shared" si="10"/>
        <v>0</v>
      </c>
      <c r="AE117" s="11"/>
    </row>
    <row r="118" spans="1:31" ht="17.25" customHeight="1" hidden="1">
      <c r="A118" s="2" t="s">
        <v>48</v>
      </c>
      <c r="B118" s="22"/>
      <c r="C118" s="133"/>
      <c r="D118" s="134"/>
      <c r="E118" s="142"/>
      <c r="F118" s="134"/>
      <c r="G118" s="134"/>
      <c r="H118" s="7"/>
      <c r="I118" s="54"/>
      <c r="J118" s="54"/>
      <c r="K118" s="54"/>
      <c r="L118" s="58"/>
      <c r="M118" s="54"/>
      <c r="S118" s="90"/>
      <c r="T118" s="91"/>
      <c r="U118" s="91"/>
      <c r="V118">
        <f t="shared" si="10"/>
        <v>0</v>
      </c>
      <c r="AE118" s="11"/>
    </row>
    <row r="119" spans="1:31" ht="17.25" customHeight="1" hidden="1">
      <c r="A119" s="2" t="s">
        <v>50</v>
      </c>
      <c r="B119" s="22"/>
      <c r="C119" s="133"/>
      <c r="D119" s="134"/>
      <c r="E119" s="142"/>
      <c r="F119" s="134"/>
      <c r="G119" s="134"/>
      <c r="H119" s="7"/>
      <c r="I119" s="54"/>
      <c r="J119" s="54"/>
      <c r="K119" s="54"/>
      <c r="L119" s="58"/>
      <c r="M119" s="54"/>
      <c r="S119" s="90"/>
      <c r="T119" s="91"/>
      <c r="U119" s="91"/>
      <c r="V119">
        <f t="shared" si="10"/>
        <v>0</v>
      </c>
      <c r="AE119" s="11"/>
    </row>
    <row r="120" spans="1:31" ht="17.25" customHeight="1" hidden="1">
      <c r="A120" s="2" t="s">
        <v>52</v>
      </c>
      <c r="B120" s="22"/>
      <c r="C120" s="133"/>
      <c r="D120" s="134"/>
      <c r="E120" s="142"/>
      <c r="F120" s="134"/>
      <c r="G120" s="134"/>
      <c r="H120" s="7"/>
      <c r="I120" s="54"/>
      <c r="J120" s="54"/>
      <c r="K120" s="54"/>
      <c r="L120" s="58"/>
      <c r="M120" s="54"/>
      <c r="S120" s="90"/>
      <c r="T120" s="91"/>
      <c r="U120" s="91"/>
      <c r="V120">
        <f t="shared" si="10"/>
        <v>0</v>
      </c>
      <c r="AE120" s="11"/>
    </row>
    <row r="121" spans="1:31" ht="17.25" customHeight="1" hidden="1">
      <c r="A121" s="2" t="s">
        <v>54</v>
      </c>
      <c r="B121" s="3" t="s">
        <v>55</v>
      </c>
      <c r="C121" s="133"/>
      <c r="D121" s="134">
        <v>1</v>
      </c>
      <c r="E121" s="142">
        <v>3</v>
      </c>
      <c r="F121" s="134">
        <v>6</v>
      </c>
      <c r="G121" s="134">
        <v>1</v>
      </c>
      <c r="H121" s="6">
        <v>2</v>
      </c>
      <c r="I121" s="54">
        <v>2</v>
      </c>
      <c r="J121" s="54"/>
      <c r="K121" s="55">
        <v>4</v>
      </c>
      <c r="L121" s="54">
        <v>1</v>
      </c>
      <c r="M121" s="54">
        <v>1</v>
      </c>
      <c r="N121" s="75">
        <v>3</v>
      </c>
      <c r="O121" s="75">
        <v>3</v>
      </c>
      <c r="P121" s="75">
        <v>1</v>
      </c>
      <c r="Q121" s="75">
        <v>1</v>
      </c>
      <c r="R121" s="75">
        <v>4</v>
      </c>
      <c r="S121" s="90"/>
      <c r="T121" s="91"/>
      <c r="U121" s="91"/>
      <c r="V121">
        <f t="shared" si="10"/>
        <v>33</v>
      </c>
      <c r="AE121" s="11"/>
    </row>
    <row r="122" spans="1:31" ht="17.25" customHeight="1" hidden="1">
      <c r="A122" s="2" t="s">
        <v>56</v>
      </c>
      <c r="B122" s="3" t="s">
        <v>55</v>
      </c>
      <c r="C122" s="133"/>
      <c r="D122" s="134">
        <v>1</v>
      </c>
      <c r="E122" s="142">
        <v>2</v>
      </c>
      <c r="F122" s="134">
        <v>2</v>
      </c>
      <c r="G122" s="134"/>
      <c r="H122" s="6">
        <v>2</v>
      </c>
      <c r="I122" s="54"/>
      <c r="J122" s="54"/>
      <c r="K122" s="54"/>
      <c r="L122" s="58">
        <v>3</v>
      </c>
      <c r="M122" s="54">
        <v>2</v>
      </c>
      <c r="S122" s="90"/>
      <c r="T122" s="91"/>
      <c r="U122" s="91"/>
      <c r="V122">
        <f t="shared" si="10"/>
        <v>12</v>
      </c>
      <c r="AE122" s="11"/>
    </row>
    <row r="123" spans="1:31" ht="17.25" customHeight="1" hidden="1">
      <c r="A123" s="2" t="s">
        <v>58</v>
      </c>
      <c r="B123" s="22"/>
      <c r="C123" s="133"/>
      <c r="D123" s="134"/>
      <c r="E123" s="142"/>
      <c r="F123" s="134"/>
      <c r="G123" s="134"/>
      <c r="H123" s="6"/>
      <c r="I123" s="54"/>
      <c r="J123" s="54"/>
      <c r="K123" s="54"/>
      <c r="L123" s="58"/>
      <c r="M123" s="54"/>
      <c r="S123" s="90"/>
      <c r="T123" s="91"/>
      <c r="U123" s="91"/>
      <c r="V123">
        <f t="shared" si="10"/>
        <v>0</v>
      </c>
      <c r="AE123" s="11"/>
    </row>
    <row r="124" spans="1:31" ht="17.25" customHeight="1" hidden="1">
      <c r="A124" s="2" t="s">
        <v>60</v>
      </c>
      <c r="B124" s="22"/>
      <c r="C124" s="145"/>
      <c r="D124" s="134"/>
      <c r="E124" s="142"/>
      <c r="F124" s="134"/>
      <c r="G124" s="134"/>
      <c r="H124" s="6"/>
      <c r="I124" s="54"/>
      <c r="J124" s="54"/>
      <c r="K124" s="54"/>
      <c r="L124" s="58"/>
      <c r="M124" s="54"/>
      <c r="N124" s="98"/>
      <c r="S124" s="90"/>
      <c r="T124" s="91"/>
      <c r="U124" s="91"/>
      <c r="V124">
        <f t="shared" si="10"/>
        <v>0</v>
      </c>
      <c r="AE124" s="11"/>
    </row>
    <row r="125" spans="1:31" ht="17.25" customHeight="1" hidden="1">
      <c r="A125" s="2" t="s">
        <v>61</v>
      </c>
      <c r="B125" s="22"/>
      <c r="C125" s="133"/>
      <c r="D125" s="134"/>
      <c r="E125" s="142"/>
      <c r="F125" s="134"/>
      <c r="G125" s="134"/>
      <c r="H125" s="6"/>
      <c r="I125" s="54"/>
      <c r="J125" s="54"/>
      <c r="K125" s="54"/>
      <c r="L125" s="58"/>
      <c r="M125" s="54"/>
      <c r="S125" s="90"/>
      <c r="T125" s="91"/>
      <c r="U125" s="91"/>
      <c r="V125">
        <f t="shared" si="10"/>
        <v>0</v>
      </c>
      <c r="AE125" s="11"/>
    </row>
    <row r="126" spans="1:31" ht="17.25" customHeight="1" hidden="1">
      <c r="A126" s="2" t="s">
        <v>63</v>
      </c>
      <c r="B126" s="22"/>
      <c r="C126" s="133"/>
      <c r="D126" s="134"/>
      <c r="E126" s="142"/>
      <c r="F126" s="134"/>
      <c r="G126" s="134"/>
      <c r="H126" s="7"/>
      <c r="I126" s="54"/>
      <c r="J126" s="54"/>
      <c r="K126" s="54"/>
      <c r="L126" s="58"/>
      <c r="M126" s="54"/>
      <c r="S126" s="90"/>
      <c r="T126" s="91"/>
      <c r="U126" s="91"/>
      <c r="V126">
        <f t="shared" si="10"/>
        <v>0</v>
      </c>
      <c r="AE126" s="11"/>
    </row>
    <row r="127" spans="1:31" ht="17.25" customHeight="1" hidden="1">
      <c r="A127" s="2" t="s">
        <v>64</v>
      </c>
      <c r="B127" s="22"/>
      <c r="C127" s="133"/>
      <c r="D127" s="134"/>
      <c r="E127" s="142"/>
      <c r="F127" s="134"/>
      <c r="G127" s="134"/>
      <c r="H127" s="7"/>
      <c r="I127" s="54"/>
      <c r="J127" s="54"/>
      <c r="K127" s="54"/>
      <c r="L127" s="58"/>
      <c r="M127" s="54"/>
      <c r="S127" s="90"/>
      <c r="T127" s="91"/>
      <c r="U127" s="91"/>
      <c r="V127">
        <f t="shared" si="10"/>
        <v>0</v>
      </c>
      <c r="AE127" s="11"/>
    </row>
    <row r="128" spans="1:31" ht="17.25" customHeight="1" hidden="1">
      <c r="A128" s="2" t="s">
        <v>66</v>
      </c>
      <c r="B128" s="3" t="s">
        <v>178</v>
      </c>
      <c r="C128" s="133"/>
      <c r="D128" s="134"/>
      <c r="E128" s="142"/>
      <c r="F128" s="134"/>
      <c r="G128" s="134"/>
      <c r="H128" s="7"/>
      <c r="I128" s="54"/>
      <c r="J128" s="54"/>
      <c r="K128" s="54"/>
      <c r="L128" s="58"/>
      <c r="M128" s="54"/>
      <c r="S128" s="90"/>
      <c r="T128" s="91"/>
      <c r="U128" s="91"/>
      <c r="V128">
        <f t="shared" si="10"/>
        <v>0</v>
      </c>
      <c r="AE128" s="11"/>
    </row>
    <row r="129" spans="1:31" ht="17.25" customHeight="1" hidden="1">
      <c r="A129" s="2" t="s">
        <v>68</v>
      </c>
      <c r="B129" s="22"/>
      <c r="C129" s="133"/>
      <c r="D129" s="134"/>
      <c r="E129" s="142"/>
      <c r="F129" s="134"/>
      <c r="G129" s="134"/>
      <c r="H129" s="133"/>
      <c r="I129" s="54"/>
      <c r="J129" s="54"/>
      <c r="K129" s="54"/>
      <c r="L129" s="58"/>
      <c r="M129" s="54"/>
      <c r="S129" s="90"/>
      <c r="T129" s="91"/>
      <c r="U129" s="91"/>
      <c r="V129">
        <f t="shared" si="10"/>
        <v>0</v>
      </c>
      <c r="AE129" s="11"/>
    </row>
    <row r="130" spans="1:31" ht="17.25" customHeight="1" hidden="1">
      <c r="A130" s="2" t="s">
        <v>70</v>
      </c>
      <c r="B130" s="22"/>
      <c r="C130" s="133"/>
      <c r="D130" s="134"/>
      <c r="E130" s="142"/>
      <c r="F130" s="134"/>
      <c r="G130" s="134"/>
      <c r="H130" s="133"/>
      <c r="I130" s="54"/>
      <c r="J130" s="54"/>
      <c r="K130" s="54"/>
      <c r="L130" s="58"/>
      <c r="M130" s="54"/>
      <c r="S130" s="90"/>
      <c r="T130" s="91"/>
      <c r="U130" s="91"/>
      <c r="V130">
        <f t="shared" si="10"/>
        <v>0</v>
      </c>
      <c r="AE130" s="11"/>
    </row>
    <row r="131" spans="1:31" ht="17.25" customHeight="1" hidden="1">
      <c r="A131" s="2" t="s">
        <v>72</v>
      </c>
      <c r="B131" s="22"/>
      <c r="C131" s="133"/>
      <c r="D131" s="134"/>
      <c r="E131" s="142"/>
      <c r="F131" s="134"/>
      <c r="G131" s="134"/>
      <c r="H131" s="133"/>
      <c r="I131" s="54"/>
      <c r="J131" s="54"/>
      <c r="K131" s="54"/>
      <c r="L131" s="58"/>
      <c r="M131" s="54"/>
      <c r="S131" s="90"/>
      <c r="T131" s="91"/>
      <c r="U131" s="91"/>
      <c r="V131">
        <f t="shared" si="10"/>
        <v>0</v>
      </c>
      <c r="AE131" s="11"/>
    </row>
    <row r="132" spans="1:31" ht="17.25" customHeight="1" hidden="1">
      <c r="A132" s="2" t="s">
        <v>74</v>
      </c>
      <c r="B132" s="22"/>
      <c r="C132" s="133"/>
      <c r="D132" s="134"/>
      <c r="E132" s="142"/>
      <c r="F132" s="134"/>
      <c r="G132" s="134"/>
      <c r="H132" s="133"/>
      <c r="I132" s="54"/>
      <c r="J132" s="54"/>
      <c r="K132" s="54"/>
      <c r="L132" s="58"/>
      <c r="M132" s="54"/>
      <c r="S132" s="90"/>
      <c r="T132" s="91"/>
      <c r="U132" s="91"/>
      <c r="V132">
        <f t="shared" si="10"/>
        <v>0</v>
      </c>
      <c r="AE132" s="11"/>
    </row>
    <row r="133" ht="14.25" hidden="1"/>
    <row r="134" ht="14.25" hidden="1"/>
  </sheetData>
  <sheetProtection/>
  <mergeCells count="88">
    <mergeCell ref="A45:I45"/>
    <mergeCell ref="A110:A112"/>
    <mergeCell ref="A114:A115"/>
    <mergeCell ref="A76:A79"/>
    <mergeCell ref="A80:B80"/>
    <mergeCell ref="A81:A85"/>
    <mergeCell ref="A91:V91"/>
    <mergeCell ref="A93:A94"/>
    <mergeCell ref="B93:B94"/>
    <mergeCell ref="Q70:Q71"/>
    <mergeCell ref="R70:R71"/>
    <mergeCell ref="V70:V71"/>
    <mergeCell ref="AE70:AE71"/>
    <mergeCell ref="I70:I71"/>
    <mergeCell ref="K70:K71"/>
    <mergeCell ref="L70:L71"/>
    <mergeCell ref="M70:M71"/>
    <mergeCell ref="R66:R68"/>
    <mergeCell ref="V66:V68"/>
    <mergeCell ref="AE66:AE68"/>
    <mergeCell ref="B70:B71"/>
    <mergeCell ref="C70:C71"/>
    <mergeCell ref="D70:D71"/>
    <mergeCell ref="E70:E71"/>
    <mergeCell ref="F70:F71"/>
    <mergeCell ref="S66:S68"/>
    <mergeCell ref="S70:S71"/>
    <mergeCell ref="M66:M68"/>
    <mergeCell ref="N66:N68"/>
    <mergeCell ref="O66:O68"/>
    <mergeCell ref="P66:P68"/>
    <mergeCell ref="N70:N71"/>
    <mergeCell ref="O70:O71"/>
    <mergeCell ref="P70:P71"/>
    <mergeCell ref="G66:G68"/>
    <mergeCell ref="H66:H68"/>
    <mergeCell ref="I66:I68"/>
    <mergeCell ref="K66:K68"/>
    <mergeCell ref="L66:L68"/>
    <mergeCell ref="G70:G71"/>
    <mergeCell ref="H70:H71"/>
    <mergeCell ref="A47:V47"/>
    <mergeCell ref="A54:A57"/>
    <mergeCell ref="A58:A65"/>
    <mergeCell ref="A66:A75"/>
    <mergeCell ref="B66:B68"/>
    <mergeCell ref="C66:C68"/>
    <mergeCell ref="D66:D68"/>
    <mergeCell ref="E66:E68"/>
    <mergeCell ref="Q66:Q68"/>
    <mergeCell ref="F66:F68"/>
    <mergeCell ref="I24:I25"/>
    <mergeCell ref="K24:K25"/>
    <mergeCell ref="L24:L25"/>
    <mergeCell ref="A30:A33"/>
    <mergeCell ref="A34:A39"/>
    <mergeCell ref="A44:B44"/>
    <mergeCell ref="A40:A43"/>
    <mergeCell ref="I20:I22"/>
    <mergeCell ref="K20:K22"/>
    <mergeCell ref="L20:L22"/>
    <mergeCell ref="B24:B25"/>
    <mergeCell ref="C24:C25"/>
    <mergeCell ref="D24:D25"/>
    <mergeCell ref="E24:E25"/>
    <mergeCell ref="F24:F25"/>
    <mergeCell ref="G24:G25"/>
    <mergeCell ref="H24:H25"/>
    <mergeCell ref="L2:L3"/>
    <mergeCell ref="M2:U2"/>
    <mergeCell ref="M3:N3"/>
    <mergeCell ref="A8:A11"/>
    <mergeCell ref="A12:A19"/>
    <mergeCell ref="A20:A29"/>
    <mergeCell ref="B20:B22"/>
    <mergeCell ref="C20:C22"/>
    <mergeCell ref="A4:A7"/>
    <mergeCell ref="D20:D22"/>
    <mergeCell ref="A86:A89"/>
    <mergeCell ref="A50:A53"/>
    <mergeCell ref="A1:I1"/>
    <mergeCell ref="A2:A3"/>
    <mergeCell ref="B2:B3"/>
    <mergeCell ref="C2:I2"/>
    <mergeCell ref="E20:E22"/>
    <mergeCell ref="F20:F22"/>
    <mergeCell ref="G20:G22"/>
    <mergeCell ref="H20:H22"/>
  </mergeCells>
  <printOptions/>
  <pageMargins left="0.6299212598425197" right="0.4724409448818898" top="0.39" bottom="0" header="0.4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32"/>
  <sheetViews>
    <sheetView zoomScalePageLayoutView="0" workbookViewId="0" topLeftCell="A19">
      <selection activeCell="A45" sqref="A45:U45"/>
    </sheetView>
  </sheetViews>
  <sheetFormatPr defaultColWidth="8.88671875" defaultRowHeight="13.5"/>
  <cols>
    <col min="1" max="1" width="6.10546875" style="0" customWidth="1"/>
    <col min="2" max="2" width="18.5546875" style="19" customWidth="1"/>
    <col min="3" max="8" width="7.77734375" style="130" hidden="1" customWidth="1"/>
    <col min="9" max="9" width="7.77734375" style="0" hidden="1" customWidth="1"/>
    <col min="10" max="10" width="0.44140625" style="0" hidden="1" customWidth="1"/>
    <col min="11" max="11" width="8.10546875" style="11" hidden="1" customWidth="1"/>
    <col min="12" max="12" width="31.10546875" style="0" hidden="1" customWidth="1"/>
    <col min="13" max="13" width="9.4453125" style="0" customWidth="1"/>
    <col min="14" max="19" width="6.21484375" style="75" customWidth="1"/>
    <col min="20" max="20" width="5.21484375" style="75" customWidth="1"/>
    <col min="21" max="21" width="8.4453125" style="174" customWidth="1"/>
    <col min="22" max="22" width="9.4453125" style="0" customWidth="1"/>
  </cols>
  <sheetData>
    <row r="1" spans="1:21" ht="30" customHeight="1" thickBot="1">
      <c r="A1" s="270" t="s">
        <v>176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</row>
    <row r="2" spans="1:21" ht="16.5" customHeight="1" thickTop="1">
      <c r="A2" s="271" t="s">
        <v>0</v>
      </c>
      <c r="B2" s="273" t="s">
        <v>1</v>
      </c>
      <c r="C2" s="275" t="s">
        <v>172</v>
      </c>
      <c r="D2" s="275"/>
      <c r="E2" s="275"/>
      <c r="F2" s="275"/>
      <c r="G2" s="275"/>
      <c r="H2" s="275"/>
      <c r="I2" s="276"/>
      <c r="J2" s="99"/>
      <c r="K2" s="184"/>
      <c r="L2" s="332" t="s">
        <v>2</v>
      </c>
      <c r="M2" s="333" t="s">
        <v>3</v>
      </c>
      <c r="N2" s="334"/>
      <c r="O2" s="334"/>
      <c r="P2" s="334"/>
      <c r="Q2" s="334"/>
      <c r="R2" s="334"/>
      <c r="S2" s="334"/>
      <c r="T2" s="334"/>
      <c r="U2" s="335"/>
    </row>
    <row r="3" spans="1:21" ht="30" customHeight="1">
      <c r="A3" s="272"/>
      <c r="B3" s="274"/>
      <c r="C3" s="125" t="s">
        <v>153</v>
      </c>
      <c r="D3" s="125" t="s">
        <v>154</v>
      </c>
      <c r="E3" s="125" t="s">
        <v>155</v>
      </c>
      <c r="F3" s="125" t="s">
        <v>156</v>
      </c>
      <c r="G3" s="125" t="s">
        <v>157</v>
      </c>
      <c r="H3" s="125" t="s">
        <v>158</v>
      </c>
      <c r="I3" s="147" t="s">
        <v>75</v>
      </c>
      <c r="J3" s="62"/>
      <c r="K3" s="23"/>
      <c r="L3" s="269"/>
      <c r="M3" s="336" t="s">
        <v>159</v>
      </c>
      <c r="N3" s="337"/>
      <c r="O3" s="176" t="s">
        <v>340</v>
      </c>
      <c r="P3" s="177" t="s">
        <v>341</v>
      </c>
      <c r="Q3" s="177" t="s">
        <v>342</v>
      </c>
      <c r="R3" s="177" t="s">
        <v>343</v>
      </c>
      <c r="S3" s="177" t="s">
        <v>344</v>
      </c>
      <c r="T3" s="177" t="s">
        <v>345</v>
      </c>
      <c r="U3" s="123" t="s">
        <v>346</v>
      </c>
    </row>
    <row r="4" spans="1:21" ht="16.5" customHeight="1">
      <c r="A4" s="285" t="s">
        <v>79</v>
      </c>
      <c r="B4" s="100" t="s">
        <v>4</v>
      </c>
      <c r="C4" s="178">
        <f>V50</f>
        <v>500</v>
      </c>
      <c r="D4" s="178">
        <v>676</v>
      </c>
      <c r="E4" s="178">
        <v>268</v>
      </c>
      <c r="F4" s="179">
        <v>390</v>
      </c>
      <c r="G4" s="178">
        <v>173</v>
      </c>
      <c r="H4" s="178">
        <v>77</v>
      </c>
      <c r="I4" s="107">
        <f aca="true" t="shared" si="0" ref="I4:I20">SUM(C4:H4)</f>
        <v>2084</v>
      </c>
      <c r="J4" s="108"/>
      <c r="K4" s="109"/>
      <c r="L4" s="101" t="s">
        <v>80</v>
      </c>
      <c r="M4" s="3" t="s">
        <v>6</v>
      </c>
      <c r="N4" s="110" t="s">
        <v>81</v>
      </c>
      <c r="O4" s="119">
        <f>V95</f>
        <v>52</v>
      </c>
      <c r="P4" s="80">
        <v>20</v>
      </c>
      <c r="Q4" s="80">
        <v>17</v>
      </c>
      <c r="R4" s="80">
        <v>11</v>
      </c>
      <c r="S4" s="80">
        <v>13</v>
      </c>
      <c r="T4" s="80">
        <v>7</v>
      </c>
      <c r="U4" s="105">
        <f aca="true" t="shared" si="1" ref="U4:U42">SUM(O4:T4)</f>
        <v>120</v>
      </c>
    </row>
    <row r="5" spans="1:21" ht="16.5" customHeight="1">
      <c r="A5" s="286"/>
      <c r="B5" s="100" t="s">
        <v>7</v>
      </c>
      <c r="C5" s="178">
        <f>V51</f>
        <v>62</v>
      </c>
      <c r="D5" s="180"/>
      <c r="E5" s="180">
        <v>1</v>
      </c>
      <c r="F5" s="179">
        <v>32</v>
      </c>
      <c r="G5" s="180"/>
      <c r="H5" s="180"/>
      <c r="I5" s="107">
        <f t="shared" si="0"/>
        <v>95</v>
      </c>
      <c r="J5" s="108"/>
      <c r="K5" s="109"/>
      <c r="L5" s="101" t="s">
        <v>82</v>
      </c>
      <c r="M5" s="3" t="s">
        <v>6</v>
      </c>
      <c r="N5" s="110" t="s">
        <v>81</v>
      </c>
      <c r="O5" s="119">
        <f>V96</f>
        <v>2</v>
      </c>
      <c r="P5" s="80"/>
      <c r="Q5" s="80">
        <v>4</v>
      </c>
      <c r="R5" s="80"/>
      <c r="S5" s="80"/>
      <c r="T5" s="80"/>
      <c r="U5" s="105">
        <f t="shared" si="1"/>
        <v>6</v>
      </c>
    </row>
    <row r="6" spans="1:21" ht="16.5" customHeight="1">
      <c r="A6" s="286"/>
      <c r="B6" s="100" t="s">
        <v>83</v>
      </c>
      <c r="C6" s="178">
        <f>V52</f>
        <v>15</v>
      </c>
      <c r="D6" s="180">
        <v>156</v>
      </c>
      <c r="E6" s="180">
        <v>5</v>
      </c>
      <c r="F6" s="179">
        <v>11</v>
      </c>
      <c r="G6" s="180"/>
      <c r="H6" s="180"/>
      <c r="I6" s="107">
        <f t="shared" si="0"/>
        <v>187</v>
      </c>
      <c r="J6" s="108"/>
      <c r="K6" s="109"/>
      <c r="L6" s="101" t="s">
        <v>84</v>
      </c>
      <c r="M6" s="3" t="s">
        <v>6</v>
      </c>
      <c r="N6" s="110" t="s">
        <v>81</v>
      </c>
      <c r="O6" s="119">
        <f>V97</f>
        <v>0</v>
      </c>
      <c r="P6" s="80">
        <v>1</v>
      </c>
      <c r="Q6" s="80">
        <v>1</v>
      </c>
      <c r="R6" s="80"/>
      <c r="S6" s="80"/>
      <c r="T6" s="80"/>
      <c r="U6" s="105">
        <f t="shared" si="1"/>
        <v>2</v>
      </c>
    </row>
    <row r="7" spans="1:21" ht="16.5" customHeight="1">
      <c r="A7" s="287"/>
      <c r="B7" s="100" t="s">
        <v>203</v>
      </c>
      <c r="C7" s="178">
        <f>V53</f>
        <v>622</v>
      </c>
      <c r="D7" s="180"/>
      <c r="E7" s="180"/>
      <c r="F7" s="179">
        <v>65</v>
      </c>
      <c r="G7" s="180"/>
      <c r="H7" s="180">
        <v>16</v>
      </c>
      <c r="I7" s="107">
        <f t="shared" si="0"/>
        <v>703</v>
      </c>
      <c r="J7" s="108"/>
      <c r="K7" s="109"/>
      <c r="L7" s="101"/>
      <c r="M7" s="100" t="s">
        <v>335</v>
      </c>
      <c r="N7" s="110"/>
      <c r="O7" s="119"/>
      <c r="P7" s="80"/>
      <c r="Q7" s="80"/>
      <c r="R7" s="80"/>
      <c r="S7" s="80"/>
      <c r="T7" s="80"/>
      <c r="U7" s="105">
        <v>11</v>
      </c>
    </row>
    <row r="8" spans="1:21" ht="16.5" customHeight="1">
      <c r="A8" s="272" t="s">
        <v>85</v>
      </c>
      <c r="B8" s="3" t="s">
        <v>86</v>
      </c>
      <c r="C8" s="178">
        <f aca="true" t="shared" si="2" ref="C8:C20">V54</f>
        <v>426</v>
      </c>
      <c r="D8" s="178">
        <v>378</v>
      </c>
      <c r="E8" s="178">
        <v>214</v>
      </c>
      <c r="F8" s="179">
        <v>174</v>
      </c>
      <c r="G8" s="178">
        <v>159</v>
      </c>
      <c r="H8" s="178"/>
      <c r="I8" s="107">
        <f t="shared" si="0"/>
        <v>1351</v>
      </c>
      <c r="J8" s="108"/>
      <c r="K8" s="109"/>
      <c r="L8" s="101" t="s">
        <v>87</v>
      </c>
      <c r="M8" s="100" t="s">
        <v>11</v>
      </c>
      <c r="N8" s="110" t="s">
        <v>347</v>
      </c>
      <c r="O8" s="119">
        <f aca="true" t="shared" si="3" ref="O8:O42">V98</f>
        <v>27</v>
      </c>
      <c r="P8" s="80">
        <v>12</v>
      </c>
      <c r="Q8" s="80">
        <v>17</v>
      </c>
      <c r="R8" s="80">
        <v>12</v>
      </c>
      <c r="S8" s="80">
        <v>11</v>
      </c>
      <c r="T8" s="80">
        <v>7</v>
      </c>
      <c r="U8" s="105">
        <f t="shared" si="1"/>
        <v>86</v>
      </c>
    </row>
    <row r="9" spans="1:21" ht="16.5" customHeight="1">
      <c r="A9" s="272"/>
      <c r="B9" s="3" t="s">
        <v>12</v>
      </c>
      <c r="C9" s="178">
        <f t="shared" si="2"/>
        <v>37</v>
      </c>
      <c r="D9" s="180">
        <v>229</v>
      </c>
      <c r="E9" s="180">
        <v>4</v>
      </c>
      <c r="F9" s="179">
        <v>25</v>
      </c>
      <c r="G9" s="180"/>
      <c r="H9" s="180"/>
      <c r="I9" s="107">
        <f t="shared" si="0"/>
        <v>295</v>
      </c>
      <c r="J9" s="108"/>
      <c r="K9" s="109"/>
      <c r="L9" s="101" t="s">
        <v>348</v>
      </c>
      <c r="M9" s="100" t="s">
        <v>11</v>
      </c>
      <c r="N9" s="110" t="s">
        <v>347</v>
      </c>
      <c r="O9" s="119">
        <f t="shared" si="3"/>
        <v>0</v>
      </c>
      <c r="P9" s="80">
        <v>8</v>
      </c>
      <c r="Q9" s="80"/>
      <c r="R9" s="80"/>
      <c r="S9" s="80"/>
      <c r="T9" s="80"/>
      <c r="U9" s="105">
        <f t="shared" si="1"/>
        <v>8</v>
      </c>
    </row>
    <row r="10" spans="1:21" ht="16.5" customHeight="1">
      <c r="A10" s="272"/>
      <c r="B10" s="100" t="s">
        <v>14</v>
      </c>
      <c r="C10" s="178">
        <f t="shared" si="2"/>
        <v>0</v>
      </c>
      <c r="D10" s="180">
        <v>62</v>
      </c>
      <c r="E10" s="180"/>
      <c r="F10" s="179"/>
      <c r="G10" s="180">
        <v>24</v>
      </c>
      <c r="H10" s="180"/>
      <c r="I10" s="107">
        <f t="shared" si="0"/>
        <v>86</v>
      </c>
      <c r="J10" s="108"/>
      <c r="K10" s="109"/>
      <c r="L10" s="101" t="s">
        <v>15</v>
      </c>
      <c r="M10" s="100" t="s">
        <v>11</v>
      </c>
      <c r="N10" s="110" t="s">
        <v>347</v>
      </c>
      <c r="O10" s="119">
        <f t="shared" si="3"/>
        <v>8</v>
      </c>
      <c r="P10" s="80"/>
      <c r="Q10" s="80"/>
      <c r="R10" s="80">
        <v>1</v>
      </c>
      <c r="S10" s="80">
        <v>1</v>
      </c>
      <c r="T10" s="80"/>
      <c r="U10" s="105">
        <f t="shared" si="1"/>
        <v>10</v>
      </c>
    </row>
    <row r="11" spans="1:21" ht="16.5" customHeight="1">
      <c r="A11" s="272"/>
      <c r="B11" s="100" t="s">
        <v>16</v>
      </c>
      <c r="C11" s="178">
        <f t="shared" si="2"/>
        <v>231</v>
      </c>
      <c r="D11" s="180">
        <v>210</v>
      </c>
      <c r="E11" s="180">
        <v>131</v>
      </c>
      <c r="F11" s="179">
        <v>50</v>
      </c>
      <c r="G11" s="180">
        <v>131</v>
      </c>
      <c r="H11" s="180">
        <v>26</v>
      </c>
      <c r="I11" s="107">
        <f t="shared" si="0"/>
        <v>779</v>
      </c>
      <c r="J11" s="108"/>
      <c r="K11" s="109"/>
      <c r="L11" s="101" t="s">
        <v>349</v>
      </c>
      <c r="M11" s="100"/>
      <c r="N11" s="110"/>
      <c r="O11" s="119">
        <f t="shared" si="3"/>
        <v>0</v>
      </c>
      <c r="P11" s="80"/>
      <c r="Q11" s="80"/>
      <c r="R11" s="80"/>
      <c r="S11" s="80"/>
      <c r="T11" s="80"/>
      <c r="U11" s="105">
        <f t="shared" si="1"/>
        <v>0</v>
      </c>
    </row>
    <row r="12" spans="1:21" ht="16.5" customHeight="1">
      <c r="A12" s="272" t="s">
        <v>90</v>
      </c>
      <c r="B12" s="3" t="s">
        <v>350</v>
      </c>
      <c r="C12" s="178">
        <f t="shared" si="2"/>
        <v>200</v>
      </c>
      <c r="D12" s="180">
        <v>203</v>
      </c>
      <c r="E12" s="180">
        <v>42</v>
      </c>
      <c r="F12" s="179">
        <v>145</v>
      </c>
      <c r="G12" s="180">
        <v>89</v>
      </c>
      <c r="H12" s="180">
        <v>23</v>
      </c>
      <c r="I12" s="107">
        <f t="shared" si="0"/>
        <v>702</v>
      </c>
      <c r="J12" s="108"/>
      <c r="K12" s="109"/>
      <c r="L12" s="101" t="s">
        <v>351</v>
      </c>
      <c r="M12" s="100" t="s">
        <v>20</v>
      </c>
      <c r="N12" s="110" t="s">
        <v>352</v>
      </c>
      <c r="O12" s="119">
        <f t="shared" si="3"/>
        <v>6</v>
      </c>
      <c r="P12" s="80"/>
      <c r="Q12" s="80">
        <v>3</v>
      </c>
      <c r="R12" s="80">
        <v>2</v>
      </c>
      <c r="S12" s="80"/>
      <c r="T12" s="80"/>
      <c r="U12" s="105">
        <f t="shared" si="1"/>
        <v>11</v>
      </c>
    </row>
    <row r="13" spans="1:21" ht="16.5" customHeight="1">
      <c r="A13" s="272"/>
      <c r="B13" s="3" t="s">
        <v>353</v>
      </c>
      <c r="C13" s="178">
        <f t="shared" si="2"/>
        <v>1181</v>
      </c>
      <c r="D13" s="178">
        <v>423</v>
      </c>
      <c r="E13" s="178">
        <v>503</v>
      </c>
      <c r="F13" s="179">
        <v>655</v>
      </c>
      <c r="G13" s="178">
        <v>411</v>
      </c>
      <c r="H13" s="178">
        <v>49</v>
      </c>
      <c r="I13" s="107">
        <f t="shared" si="0"/>
        <v>3222</v>
      </c>
      <c r="J13" s="108"/>
      <c r="K13" s="109"/>
      <c r="L13" s="101" t="s">
        <v>354</v>
      </c>
      <c r="M13" s="100" t="s">
        <v>20</v>
      </c>
      <c r="N13" s="110" t="s">
        <v>352</v>
      </c>
      <c r="O13" s="119">
        <f t="shared" si="3"/>
        <v>13</v>
      </c>
      <c r="P13" s="80">
        <v>4</v>
      </c>
      <c r="Q13" s="80">
        <v>8</v>
      </c>
      <c r="R13" s="80">
        <v>2</v>
      </c>
      <c r="S13" s="80"/>
      <c r="T13" s="80"/>
      <c r="U13" s="105">
        <f t="shared" si="1"/>
        <v>27</v>
      </c>
    </row>
    <row r="14" spans="1:21" ht="16.5" customHeight="1">
      <c r="A14" s="272"/>
      <c r="B14" s="205" t="s">
        <v>419</v>
      </c>
      <c r="C14" s="178">
        <f t="shared" si="2"/>
        <v>941</v>
      </c>
      <c r="D14" s="178">
        <v>886</v>
      </c>
      <c r="E14" s="178">
        <v>321</v>
      </c>
      <c r="F14" s="179">
        <v>404</v>
      </c>
      <c r="G14" s="178">
        <v>178</v>
      </c>
      <c r="H14" s="178">
        <v>72</v>
      </c>
      <c r="I14" s="107">
        <f t="shared" si="0"/>
        <v>2802</v>
      </c>
      <c r="J14" s="108"/>
      <c r="K14" s="109"/>
      <c r="L14" s="101" t="s">
        <v>355</v>
      </c>
      <c r="M14" s="100" t="s">
        <v>23</v>
      </c>
      <c r="N14" s="110" t="s">
        <v>352</v>
      </c>
      <c r="O14" s="119">
        <f t="shared" si="3"/>
        <v>42</v>
      </c>
      <c r="P14" s="80">
        <v>40</v>
      </c>
      <c r="Q14" s="80">
        <v>24</v>
      </c>
      <c r="R14" s="80">
        <v>10</v>
      </c>
      <c r="S14" s="80">
        <v>18</v>
      </c>
      <c r="T14" s="80">
        <v>4</v>
      </c>
      <c r="U14" s="105">
        <f t="shared" si="1"/>
        <v>138</v>
      </c>
    </row>
    <row r="15" spans="1:21" ht="16.5" customHeight="1">
      <c r="A15" s="272"/>
      <c r="B15" s="3" t="s">
        <v>356</v>
      </c>
      <c r="C15" s="178">
        <f t="shared" si="2"/>
        <v>25</v>
      </c>
      <c r="D15" s="180">
        <v>41</v>
      </c>
      <c r="E15" s="180"/>
      <c r="F15" s="179">
        <v>7</v>
      </c>
      <c r="G15" s="180">
        <v>21</v>
      </c>
      <c r="H15" s="180"/>
      <c r="I15" s="107">
        <f t="shared" si="0"/>
        <v>94</v>
      </c>
      <c r="J15" s="108"/>
      <c r="K15" s="109"/>
      <c r="L15" s="101" t="s">
        <v>357</v>
      </c>
      <c r="M15" s="100" t="s">
        <v>25</v>
      </c>
      <c r="N15" s="110" t="s">
        <v>352</v>
      </c>
      <c r="O15" s="119">
        <f t="shared" si="3"/>
        <v>5</v>
      </c>
      <c r="P15" s="80">
        <v>6</v>
      </c>
      <c r="Q15" s="80"/>
      <c r="R15" s="80"/>
      <c r="S15" s="80">
        <v>1</v>
      </c>
      <c r="T15" s="80"/>
      <c r="U15" s="105">
        <f t="shared" si="1"/>
        <v>12</v>
      </c>
    </row>
    <row r="16" spans="1:21" ht="16.5" customHeight="1">
      <c r="A16" s="272"/>
      <c r="B16" s="100" t="s">
        <v>26</v>
      </c>
      <c r="C16" s="178">
        <f t="shared" si="2"/>
        <v>356</v>
      </c>
      <c r="D16" s="178">
        <v>638</v>
      </c>
      <c r="E16" s="178">
        <v>273</v>
      </c>
      <c r="F16" s="179">
        <v>160</v>
      </c>
      <c r="G16" s="178">
        <v>131</v>
      </c>
      <c r="H16" s="178">
        <v>26</v>
      </c>
      <c r="I16" s="107">
        <f t="shared" si="0"/>
        <v>1584</v>
      </c>
      <c r="J16" s="108"/>
      <c r="K16" s="109"/>
      <c r="L16" s="101" t="s">
        <v>27</v>
      </c>
      <c r="M16" s="100" t="s">
        <v>28</v>
      </c>
      <c r="N16" s="110" t="s">
        <v>352</v>
      </c>
      <c r="O16" s="119">
        <f t="shared" si="3"/>
        <v>64</v>
      </c>
      <c r="P16" s="80">
        <v>119</v>
      </c>
      <c r="Q16" s="80">
        <v>35</v>
      </c>
      <c r="R16" s="80">
        <v>37</v>
      </c>
      <c r="S16" s="80">
        <v>46</v>
      </c>
      <c r="T16" s="80">
        <v>2</v>
      </c>
      <c r="U16" s="105">
        <f t="shared" si="1"/>
        <v>303</v>
      </c>
    </row>
    <row r="17" spans="1:21" ht="16.5" customHeight="1">
      <c r="A17" s="272"/>
      <c r="B17" s="100" t="s">
        <v>29</v>
      </c>
      <c r="C17" s="178">
        <f t="shared" si="2"/>
        <v>94</v>
      </c>
      <c r="D17" s="180">
        <v>99</v>
      </c>
      <c r="E17" s="180">
        <v>10</v>
      </c>
      <c r="F17" s="179">
        <v>31</v>
      </c>
      <c r="G17" s="180">
        <v>28</v>
      </c>
      <c r="H17" s="180"/>
      <c r="I17" s="107">
        <f t="shared" si="0"/>
        <v>262</v>
      </c>
      <c r="J17" s="108"/>
      <c r="K17" s="109"/>
      <c r="L17" s="101" t="s">
        <v>358</v>
      </c>
      <c r="M17" s="100" t="s">
        <v>20</v>
      </c>
      <c r="N17" s="110" t="s">
        <v>352</v>
      </c>
      <c r="O17" s="119">
        <f t="shared" si="3"/>
        <v>4</v>
      </c>
      <c r="P17" s="80">
        <v>2</v>
      </c>
      <c r="Q17" s="80">
        <v>1</v>
      </c>
      <c r="R17" s="80">
        <v>6</v>
      </c>
      <c r="S17" s="80">
        <v>1</v>
      </c>
      <c r="T17" s="80"/>
      <c r="U17" s="105">
        <f t="shared" si="1"/>
        <v>14</v>
      </c>
    </row>
    <row r="18" spans="1:21" ht="16.5" customHeight="1">
      <c r="A18" s="272"/>
      <c r="B18" s="100" t="s">
        <v>31</v>
      </c>
      <c r="C18" s="178">
        <f t="shared" si="2"/>
        <v>0</v>
      </c>
      <c r="D18" s="180"/>
      <c r="E18" s="180"/>
      <c r="F18" s="179"/>
      <c r="G18" s="180">
        <v>24</v>
      </c>
      <c r="H18" s="180"/>
      <c r="I18" s="107">
        <f t="shared" si="0"/>
        <v>24</v>
      </c>
      <c r="J18" s="108"/>
      <c r="K18" s="109"/>
      <c r="L18" s="101" t="s">
        <v>359</v>
      </c>
      <c r="M18" s="100" t="s">
        <v>33</v>
      </c>
      <c r="N18" s="110" t="s">
        <v>352</v>
      </c>
      <c r="O18" s="119">
        <f t="shared" si="3"/>
        <v>22</v>
      </c>
      <c r="P18" s="80"/>
      <c r="Q18" s="80">
        <v>4</v>
      </c>
      <c r="R18" s="80">
        <v>4</v>
      </c>
      <c r="S18" s="80">
        <v>21</v>
      </c>
      <c r="T18" s="80">
        <v>6</v>
      </c>
      <c r="U18" s="105">
        <f t="shared" si="1"/>
        <v>57</v>
      </c>
    </row>
    <row r="19" spans="1:21" ht="16.5" customHeight="1">
      <c r="A19" s="272"/>
      <c r="B19" s="260" t="s">
        <v>360</v>
      </c>
      <c r="C19" s="178">
        <f t="shared" si="2"/>
        <v>83</v>
      </c>
      <c r="D19" s="180">
        <v>56</v>
      </c>
      <c r="E19" s="180">
        <v>11</v>
      </c>
      <c r="F19" s="179">
        <v>30</v>
      </c>
      <c r="G19" s="180">
        <v>21</v>
      </c>
      <c r="H19" s="180">
        <v>9</v>
      </c>
      <c r="I19" s="107">
        <f t="shared" si="0"/>
        <v>210</v>
      </c>
      <c r="J19" s="108"/>
      <c r="K19" s="109"/>
      <c r="L19" s="101" t="s">
        <v>361</v>
      </c>
      <c r="M19" s="100" t="s">
        <v>35</v>
      </c>
      <c r="N19" s="110" t="s">
        <v>352</v>
      </c>
      <c r="O19" s="119">
        <f t="shared" si="3"/>
        <v>16</v>
      </c>
      <c r="P19" s="80">
        <v>4</v>
      </c>
      <c r="Q19" s="81">
        <v>1</v>
      </c>
      <c r="R19" s="80">
        <v>5</v>
      </c>
      <c r="S19" s="80">
        <v>2</v>
      </c>
      <c r="T19" s="80">
        <v>8</v>
      </c>
      <c r="U19" s="105">
        <f t="shared" si="1"/>
        <v>36</v>
      </c>
    </row>
    <row r="20" spans="1:21" ht="16.5" customHeight="1">
      <c r="A20" s="272" t="s">
        <v>103</v>
      </c>
      <c r="B20" s="282" t="s">
        <v>492</v>
      </c>
      <c r="C20" s="340">
        <f t="shared" si="2"/>
        <v>785</v>
      </c>
      <c r="D20" s="339">
        <v>276</v>
      </c>
      <c r="E20" s="339">
        <v>232</v>
      </c>
      <c r="F20" s="338">
        <v>396</v>
      </c>
      <c r="G20" s="339">
        <v>529</v>
      </c>
      <c r="H20" s="339">
        <v>39</v>
      </c>
      <c r="I20" s="345">
        <f t="shared" si="0"/>
        <v>2257</v>
      </c>
      <c r="J20" s="111"/>
      <c r="K20" s="341"/>
      <c r="L20" s="342" t="s">
        <v>362</v>
      </c>
      <c r="M20" s="112" t="s">
        <v>363</v>
      </c>
      <c r="N20" s="110" t="s">
        <v>364</v>
      </c>
      <c r="O20" s="119">
        <f t="shared" si="3"/>
        <v>491</v>
      </c>
      <c r="P20" s="80">
        <v>218</v>
      </c>
      <c r="Q20" s="80">
        <v>268</v>
      </c>
      <c r="R20" s="80">
        <v>446</v>
      </c>
      <c r="S20" s="80">
        <v>302</v>
      </c>
      <c r="T20" s="80">
        <v>29</v>
      </c>
      <c r="U20" s="105">
        <f t="shared" si="1"/>
        <v>1754</v>
      </c>
    </row>
    <row r="21" spans="1:21" ht="16.5" customHeight="1">
      <c r="A21" s="272"/>
      <c r="B21" s="282"/>
      <c r="C21" s="344"/>
      <c r="D21" s="339"/>
      <c r="E21" s="339"/>
      <c r="F21" s="338"/>
      <c r="G21" s="339"/>
      <c r="H21" s="339"/>
      <c r="I21" s="345"/>
      <c r="J21" s="111"/>
      <c r="K21" s="341"/>
      <c r="L21" s="348"/>
      <c r="M21" s="112" t="s">
        <v>365</v>
      </c>
      <c r="N21" s="110" t="s">
        <v>352</v>
      </c>
      <c r="O21" s="119">
        <f t="shared" si="3"/>
        <v>220</v>
      </c>
      <c r="P21" s="80">
        <v>76</v>
      </c>
      <c r="Q21" s="80">
        <v>133</v>
      </c>
      <c r="R21" s="80">
        <v>144</v>
      </c>
      <c r="S21" s="80">
        <v>93</v>
      </c>
      <c r="T21" s="80">
        <v>19</v>
      </c>
      <c r="U21" s="105">
        <f t="shared" si="1"/>
        <v>685</v>
      </c>
    </row>
    <row r="22" spans="1:21" ht="16.5" customHeight="1">
      <c r="A22" s="272"/>
      <c r="B22" s="282"/>
      <c r="C22" s="344"/>
      <c r="D22" s="339"/>
      <c r="E22" s="339"/>
      <c r="F22" s="338"/>
      <c r="G22" s="339"/>
      <c r="H22" s="339"/>
      <c r="I22" s="345"/>
      <c r="J22" s="111"/>
      <c r="K22" s="341"/>
      <c r="L22" s="343"/>
      <c r="M22" s="112" t="s">
        <v>366</v>
      </c>
      <c r="N22" s="110" t="s">
        <v>352</v>
      </c>
      <c r="O22" s="119">
        <f t="shared" si="3"/>
        <v>122</v>
      </c>
      <c r="P22" s="80">
        <v>18</v>
      </c>
      <c r="Q22" s="80">
        <v>52</v>
      </c>
      <c r="R22" s="80">
        <v>13</v>
      </c>
      <c r="S22" s="80">
        <v>78</v>
      </c>
      <c r="T22" s="80">
        <v>10</v>
      </c>
      <c r="U22" s="105">
        <f t="shared" si="1"/>
        <v>293</v>
      </c>
    </row>
    <row r="23" spans="1:21" ht="16.5" customHeight="1">
      <c r="A23" s="272"/>
      <c r="B23" s="260" t="s">
        <v>38</v>
      </c>
      <c r="C23" s="178">
        <f>V69</f>
        <v>327</v>
      </c>
      <c r="D23" s="180">
        <v>105</v>
      </c>
      <c r="E23" s="180">
        <v>220</v>
      </c>
      <c r="F23" s="179">
        <v>105</v>
      </c>
      <c r="G23" s="180">
        <v>148</v>
      </c>
      <c r="H23" s="180">
        <v>1</v>
      </c>
      <c r="I23" s="107">
        <f>SUM(C23:H23)</f>
        <v>906</v>
      </c>
      <c r="J23" s="108"/>
      <c r="K23" s="109"/>
      <c r="L23" s="101" t="s">
        <v>367</v>
      </c>
      <c r="M23" s="4"/>
      <c r="N23" s="110"/>
      <c r="O23" s="119">
        <f t="shared" si="3"/>
        <v>0</v>
      </c>
      <c r="P23" s="80"/>
      <c r="Q23" s="80"/>
      <c r="R23" s="80"/>
      <c r="S23" s="80"/>
      <c r="T23" s="80"/>
      <c r="U23" s="105">
        <f t="shared" si="1"/>
        <v>0</v>
      </c>
    </row>
    <row r="24" spans="1:21" ht="16.5" customHeight="1">
      <c r="A24" s="272"/>
      <c r="B24" s="293" t="s">
        <v>40</v>
      </c>
      <c r="C24" s="340">
        <f>V70</f>
        <v>455</v>
      </c>
      <c r="D24" s="340">
        <v>1557</v>
      </c>
      <c r="E24" s="340">
        <v>671</v>
      </c>
      <c r="F24" s="349">
        <v>355</v>
      </c>
      <c r="G24" s="340">
        <v>435</v>
      </c>
      <c r="H24" s="340">
        <v>146</v>
      </c>
      <c r="I24" s="345">
        <f>SUM(C24:H24)</f>
        <v>3619</v>
      </c>
      <c r="J24" s="111"/>
      <c r="K24" s="341"/>
      <c r="L24" s="342" t="s">
        <v>368</v>
      </c>
      <c r="M24" s="10" t="s">
        <v>369</v>
      </c>
      <c r="N24" s="110" t="s">
        <v>352</v>
      </c>
      <c r="O24" s="119">
        <f t="shared" si="3"/>
        <v>1</v>
      </c>
      <c r="P24" s="82">
        <v>32</v>
      </c>
      <c r="Q24" s="82">
        <v>4</v>
      </c>
      <c r="R24" s="82"/>
      <c r="S24" s="82">
        <v>40</v>
      </c>
      <c r="T24" s="82"/>
      <c r="U24" s="105">
        <f t="shared" si="1"/>
        <v>77</v>
      </c>
    </row>
    <row r="25" spans="1:21" ht="16.5" customHeight="1">
      <c r="A25" s="272"/>
      <c r="B25" s="293"/>
      <c r="C25" s="340"/>
      <c r="D25" s="340"/>
      <c r="E25" s="340"/>
      <c r="F25" s="349"/>
      <c r="G25" s="340"/>
      <c r="H25" s="340"/>
      <c r="I25" s="345"/>
      <c r="J25" s="111"/>
      <c r="K25" s="341"/>
      <c r="L25" s="343"/>
      <c r="M25" s="9" t="s">
        <v>370</v>
      </c>
      <c r="N25" s="110" t="s">
        <v>352</v>
      </c>
      <c r="O25" s="119">
        <f t="shared" si="3"/>
        <v>40</v>
      </c>
      <c r="P25" s="83">
        <v>406</v>
      </c>
      <c r="Q25" s="83">
        <v>19</v>
      </c>
      <c r="R25" s="83"/>
      <c r="S25" s="83">
        <v>371</v>
      </c>
      <c r="T25" s="83"/>
      <c r="U25" s="105">
        <f t="shared" si="1"/>
        <v>836</v>
      </c>
    </row>
    <row r="26" spans="1:21" ht="16.5" customHeight="1">
      <c r="A26" s="272"/>
      <c r="B26" s="260" t="s">
        <v>42</v>
      </c>
      <c r="C26" s="178">
        <f aca="true" t="shared" si="4" ref="C26:C43">V72</f>
        <v>315</v>
      </c>
      <c r="D26" s="178">
        <v>257</v>
      </c>
      <c r="E26" s="178">
        <v>296</v>
      </c>
      <c r="F26" s="179">
        <v>135</v>
      </c>
      <c r="G26" s="178">
        <v>152</v>
      </c>
      <c r="H26" s="178">
        <v>19</v>
      </c>
      <c r="I26" s="113">
        <f aca="true" t="shared" si="5" ref="I26:I43">SUM(C26:H26)</f>
        <v>1174</v>
      </c>
      <c r="J26" s="114"/>
      <c r="K26" s="109"/>
      <c r="L26" s="101" t="s">
        <v>371</v>
      </c>
      <c r="M26" s="100" t="s">
        <v>372</v>
      </c>
      <c r="N26" s="110" t="s">
        <v>352</v>
      </c>
      <c r="O26" s="119">
        <f t="shared" si="3"/>
        <v>7</v>
      </c>
      <c r="P26" s="80">
        <v>10</v>
      </c>
      <c r="Q26" s="80">
        <v>1</v>
      </c>
      <c r="R26" s="80">
        <v>2</v>
      </c>
      <c r="S26" s="80">
        <v>3</v>
      </c>
      <c r="T26" s="80">
        <v>3</v>
      </c>
      <c r="U26" s="105">
        <f t="shared" si="1"/>
        <v>26</v>
      </c>
    </row>
    <row r="27" spans="1:21" ht="16.5" customHeight="1">
      <c r="A27" s="272"/>
      <c r="B27" s="100" t="s">
        <v>45</v>
      </c>
      <c r="C27" s="178">
        <f t="shared" si="4"/>
        <v>1567</v>
      </c>
      <c r="D27" s="178">
        <v>49</v>
      </c>
      <c r="E27" s="178">
        <v>18</v>
      </c>
      <c r="F27" s="179">
        <v>1580</v>
      </c>
      <c r="G27" s="178">
        <v>81</v>
      </c>
      <c r="H27" s="178">
        <v>60</v>
      </c>
      <c r="I27" s="113">
        <f t="shared" si="5"/>
        <v>3355</v>
      </c>
      <c r="J27" s="114"/>
      <c r="K27" s="109"/>
      <c r="L27" s="101" t="s">
        <v>373</v>
      </c>
      <c r="M27" s="4"/>
      <c r="N27" s="110"/>
      <c r="O27" s="119">
        <f t="shared" si="3"/>
        <v>0</v>
      </c>
      <c r="P27" s="80"/>
      <c r="Q27" s="80"/>
      <c r="R27" s="80"/>
      <c r="S27" s="80"/>
      <c r="T27" s="80"/>
      <c r="U27" s="105">
        <f t="shared" si="1"/>
        <v>0</v>
      </c>
    </row>
    <row r="28" spans="1:21" ht="16.5" customHeight="1">
      <c r="A28" s="272"/>
      <c r="B28" s="100" t="s">
        <v>47</v>
      </c>
      <c r="C28" s="178">
        <f t="shared" si="4"/>
        <v>72</v>
      </c>
      <c r="D28" s="180">
        <v>7</v>
      </c>
      <c r="E28" s="180">
        <v>16</v>
      </c>
      <c r="F28" s="179">
        <v>14</v>
      </c>
      <c r="G28" s="180">
        <v>22</v>
      </c>
      <c r="H28" s="180"/>
      <c r="I28" s="113">
        <f t="shared" si="5"/>
        <v>131</v>
      </c>
      <c r="J28" s="114"/>
      <c r="K28" s="109"/>
      <c r="L28" s="101" t="s">
        <v>374</v>
      </c>
      <c r="M28" s="4"/>
      <c r="N28" s="110"/>
      <c r="O28" s="119">
        <f t="shared" si="3"/>
        <v>0</v>
      </c>
      <c r="P28" s="80"/>
      <c r="Q28" s="80"/>
      <c r="R28" s="80"/>
      <c r="S28" s="80"/>
      <c r="T28" s="80"/>
      <c r="U28" s="105">
        <f t="shared" si="1"/>
        <v>0</v>
      </c>
    </row>
    <row r="29" spans="1:21" ht="16.5" customHeight="1">
      <c r="A29" s="272"/>
      <c r="B29" s="100" t="s">
        <v>49</v>
      </c>
      <c r="C29" s="178">
        <f t="shared" si="4"/>
        <v>1077</v>
      </c>
      <c r="D29" s="180">
        <v>239</v>
      </c>
      <c r="E29" s="180">
        <v>271</v>
      </c>
      <c r="F29" s="179">
        <v>39</v>
      </c>
      <c r="G29" s="180">
        <v>52</v>
      </c>
      <c r="H29" s="180">
        <v>7</v>
      </c>
      <c r="I29" s="113">
        <f t="shared" si="5"/>
        <v>1685</v>
      </c>
      <c r="J29" s="114"/>
      <c r="K29" s="109"/>
      <c r="L29" s="101" t="s">
        <v>375</v>
      </c>
      <c r="M29" s="4"/>
      <c r="N29" s="110"/>
      <c r="O29" s="119">
        <f t="shared" si="3"/>
        <v>0</v>
      </c>
      <c r="P29" s="80"/>
      <c r="Q29" s="80"/>
      <c r="R29" s="80"/>
      <c r="S29" s="80"/>
      <c r="T29" s="80"/>
      <c r="U29" s="105">
        <f t="shared" si="1"/>
        <v>0</v>
      </c>
    </row>
    <row r="30" spans="1:21" ht="16.5" customHeight="1">
      <c r="A30" s="272" t="s">
        <v>112</v>
      </c>
      <c r="B30" s="3" t="s">
        <v>51</v>
      </c>
      <c r="C30" s="178">
        <f t="shared" si="4"/>
        <v>12</v>
      </c>
      <c r="D30" s="180">
        <v>105</v>
      </c>
      <c r="E30" s="180"/>
      <c r="F30" s="179">
        <v>153</v>
      </c>
      <c r="G30" s="180">
        <v>12</v>
      </c>
      <c r="H30" s="180"/>
      <c r="I30" s="113">
        <f t="shared" si="5"/>
        <v>282</v>
      </c>
      <c r="J30" s="114"/>
      <c r="K30" s="109"/>
      <c r="L30" s="101" t="s">
        <v>376</v>
      </c>
      <c r="M30" s="4"/>
      <c r="N30" s="110"/>
      <c r="O30" s="119">
        <f t="shared" si="3"/>
        <v>0</v>
      </c>
      <c r="P30" s="80"/>
      <c r="Q30" s="80"/>
      <c r="R30" s="80"/>
      <c r="S30" s="80"/>
      <c r="T30" s="80"/>
      <c r="U30" s="105">
        <f t="shared" si="1"/>
        <v>0</v>
      </c>
    </row>
    <row r="31" spans="1:21" ht="16.5" customHeight="1">
      <c r="A31" s="272"/>
      <c r="B31" s="100" t="s">
        <v>53</v>
      </c>
      <c r="C31" s="178">
        <f t="shared" si="4"/>
        <v>220</v>
      </c>
      <c r="D31" s="180">
        <v>124</v>
      </c>
      <c r="E31" s="180">
        <v>140</v>
      </c>
      <c r="F31" s="179">
        <v>122</v>
      </c>
      <c r="G31" s="180">
        <v>93</v>
      </c>
      <c r="H31" s="180">
        <v>39</v>
      </c>
      <c r="I31" s="113">
        <f t="shared" si="5"/>
        <v>738</v>
      </c>
      <c r="J31" s="114"/>
      <c r="K31" s="109"/>
      <c r="L31" s="101" t="s">
        <v>377</v>
      </c>
      <c r="M31" s="100" t="s">
        <v>378</v>
      </c>
      <c r="N31" s="110" t="s">
        <v>352</v>
      </c>
      <c r="O31" s="119">
        <f t="shared" si="3"/>
        <v>33</v>
      </c>
      <c r="P31" s="80">
        <v>17</v>
      </c>
      <c r="Q31" s="80">
        <v>16</v>
      </c>
      <c r="R31" s="80">
        <v>10</v>
      </c>
      <c r="S31" s="80">
        <v>8</v>
      </c>
      <c r="T31" s="80">
        <v>5</v>
      </c>
      <c r="U31" s="105">
        <f t="shared" si="1"/>
        <v>89</v>
      </c>
    </row>
    <row r="32" spans="1:21" ht="16.5" customHeight="1">
      <c r="A32" s="272"/>
      <c r="B32" s="3" t="s">
        <v>379</v>
      </c>
      <c r="C32" s="178">
        <f t="shared" si="4"/>
        <v>215</v>
      </c>
      <c r="D32" s="180">
        <v>159</v>
      </c>
      <c r="E32" s="180">
        <v>188</v>
      </c>
      <c r="F32" s="179">
        <v>312</v>
      </c>
      <c r="G32" s="180">
        <v>66</v>
      </c>
      <c r="H32" s="180">
        <v>2</v>
      </c>
      <c r="I32" s="113">
        <f t="shared" si="5"/>
        <v>942</v>
      </c>
      <c r="J32" s="114"/>
      <c r="K32" s="109"/>
      <c r="L32" s="101" t="s">
        <v>380</v>
      </c>
      <c r="M32" s="100" t="s">
        <v>378</v>
      </c>
      <c r="N32" s="110" t="s">
        <v>352</v>
      </c>
      <c r="O32" s="119">
        <f t="shared" si="3"/>
        <v>12</v>
      </c>
      <c r="P32" s="80">
        <v>3</v>
      </c>
      <c r="Q32" s="80">
        <v>14</v>
      </c>
      <c r="R32" s="80">
        <v>11</v>
      </c>
      <c r="S32" s="80">
        <v>13</v>
      </c>
      <c r="T32" s="80"/>
      <c r="U32" s="105">
        <f t="shared" si="1"/>
        <v>53</v>
      </c>
    </row>
    <row r="33" spans="1:21" ht="16.5" customHeight="1">
      <c r="A33" s="272"/>
      <c r="B33" s="100" t="s">
        <v>57</v>
      </c>
      <c r="C33" s="178">
        <f t="shared" si="4"/>
        <v>603</v>
      </c>
      <c r="D33" s="178">
        <v>344</v>
      </c>
      <c r="E33" s="178">
        <v>730</v>
      </c>
      <c r="F33" s="179">
        <v>524</v>
      </c>
      <c r="G33" s="178">
        <v>208</v>
      </c>
      <c r="H33" s="178">
        <v>130</v>
      </c>
      <c r="I33" s="113">
        <f t="shared" si="5"/>
        <v>2539</v>
      </c>
      <c r="J33" s="114"/>
      <c r="K33" s="109"/>
      <c r="L33" s="101" t="s">
        <v>381</v>
      </c>
      <c r="M33" s="4"/>
      <c r="N33" s="110"/>
      <c r="O33" s="119">
        <f t="shared" si="3"/>
        <v>0</v>
      </c>
      <c r="P33" s="80"/>
      <c r="Q33" s="80"/>
      <c r="R33" s="80"/>
      <c r="S33" s="80"/>
      <c r="T33" s="80"/>
      <c r="U33" s="105">
        <f t="shared" si="1"/>
        <v>0</v>
      </c>
    </row>
    <row r="34" spans="1:21" ht="16.5" customHeight="1">
      <c r="A34" s="295" t="s">
        <v>119</v>
      </c>
      <c r="B34" s="102" t="s">
        <v>59</v>
      </c>
      <c r="C34" s="178">
        <f t="shared" si="4"/>
        <v>4780</v>
      </c>
      <c r="D34" s="178">
        <v>2965</v>
      </c>
      <c r="E34" s="178">
        <v>6774</v>
      </c>
      <c r="F34" s="181">
        <v>5294</v>
      </c>
      <c r="G34" s="178">
        <v>1801</v>
      </c>
      <c r="H34" s="178">
        <v>439</v>
      </c>
      <c r="I34" s="113">
        <f t="shared" si="5"/>
        <v>22053</v>
      </c>
      <c r="J34" s="114"/>
      <c r="K34" s="109"/>
      <c r="L34" s="101" t="s">
        <v>382</v>
      </c>
      <c r="M34" s="4"/>
      <c r="N34" s="110"/>
      <c r="O34" s="79" t="s">
        <v>421</v>
      </c>
      <c r="P34" s="84"/>
      <c r="Q34" s="80"/>
      <c r="R34" s="80"/>
      <c r="S34" s="80"/>
      <c r="T34" s="85"/>
      <c r="U34" s="105">
        <f t="shared" si="1"/>
        <v>0</v>
      </c>
    </row>
    <row r="35" spans="1:21" ht="16.5" customHeight="1">
      <c r="A35" s="296"/>
      <c r="B35" s="3" t="s">
        <v>383</v>
      </c>
      <c r="C35" s="178">
        <f t="shared" si="4"/>
        <v>719</v>
      </c>
      <c r="D35" s="178">
        <v>913</v>
      </c>
      <c r="E35" s="178">
        <v>658</v>
      </c>
      <c r="F35" s="179">
        <v>360</v>
      </c>
      <c r="G35" s="178">
        <v>343</v>
      </c>
      <c r="H35" s="178"/>
      <c r="I35" s="113">
        <f t="shared" si="5"/>
        <v>2993</v>
      </c>
      <c r="J35" s="114"/>
      <c r="K35" s="109"/>
      <c r="L35" s="101" t="s">
        <v>61</v>
      </c>
      <c r="M35" s="4"/>
      <c r="N35" s="110"/>
      <c r="O35" s="119">
        <f t="shared" si="3"/>
        <v>0</v>
      </c>
      <c r="P35" s="80"/>
      <c r="Q35" s="80"/>
      <c r="R35" s="80"/>
      <c r="S35" s="80"/>
      <c r="T35" s="80"/>
      <c r="U35" s="105">
        <f t="shared" si="1"/>
        <v>0</v>
      </c>
    </row>
    <row r="36" spans="1:21" ht="16.5" customHeight="1">
      <c r="A36" s="296"/>
      <c r="B36" s="100" t="s">
        <v>62</v>
      </c>
      <c r="C36" s="178">
        <f t="shared" si="4"/>
        <v>2491</v>
      </c>
      <c r="D36" s="178">
        <v>1234</v>
      </c>
      <c r="E36" s="178">
        <v>2072</v>
      </c>
      <c r="F36" s="179">
        <v>2487</v>
      </c>
      <c r="G36" s="178">
        <v>1020</v>
      </c>
      <c r="H36" s="178">
        <v>113</v>
      </c>
      <c r="I36" s="113">
        <f t="shared" si="5"/>
        <v>9417</v>
      </c>
      <c r="J36" s="114"/>
      <c r="K36" s="109"/>
      <c r="L36" s="101" t="s">
        <v>384</v>
      </c>
      <c r="M36" s="4"/>
      <c r="N36" s="110"/>
      <c r="O36" s="119">
        <f t="shared" si="3"/>
        <v>0</v>
      </c>
      <c r="P36" s="80"/>
      <c r="Q36" s="80"/>
      <c r="R36" s="80"/>
      <c r="S36" s="80"/>
      <c r="T36" s="80"/>
      <c r="U36" s="105">
        <f t="shared" si="1"/>
        <v>0</v>
      </c>
    </row>
    <row r="37" spans="1:21" ht="16.5" customHeight="1">
      <c r="A37" s="296"/>
      <c r="B37" s="100" t="s">
        <v>385</v>
      </c>
      <c r="C37" s="178">
        <f t="shared" si="4"/>
        <v>1073</v>
      </c>
      <c r="D37" s="178">
        <v>57</v>
      </c>
      <c r="E37" s="178">
        <v>519</v>
      </c>
      <c r="F37" s="179">
        <v>269</v>
      </c>
      <c r="G37" s="178">
        <v>592</v>
      </c>
      <c r="H37" s="178"/>
      <c r="I37" s="113">
        <f t="shared" si="5"/>
        <v>2510</v>
      </c>
      <c r="J37" s="114"/>
      <c r="K37" s="109"/>
      <c r="L37" s="101" t="s">
        <v>386</v>
      </c>
      <c r="M37" s="4"/>
      <c r="N37" s="110"/>
      <c r="O37" s="119">
        <f t="shared" si="3"/>
        <v>0</v>
      </c>
      <c r="P37" s="80"/>
      <c r="Q37" s="80"/>
      <c r="R37" s="80"/>
      <c r="S37" s="80"/>
      <c r="T37" s="80"/>
      <c r="U37" s="105">
        <f t="shared" si="1"/>
        <v>0</v>
      </c>
    </row>
    <row r="38" spans="1:21" ht="16.5" customHeight="1">
      <c r="A38" s="296"/>
      <c r="B38" s="100" t="s">
        <v>65</v>
      </c>
      <c r="C38" s="178">
        <f t="shared" si="4"/>
        <v>0</v>
      </c>
      <c r="D38" s="180"/>
      <c r="E38" s="180"/>
      <c r="F38" s="179"/>
      <c r="G38" s="180"/>
      <c r="H38" s="180"/>
      <c r="I38" s="113">
        <f t="shared" si="5"/>
        <v>0</v>
      </c>
      <c r="J38" s="114"/>
      <c r="K38" s="109"/>
      <c r="L38" s="101" t="s">
        <v>66</v>
      </c>
      <c r="M38" s="100" t="s">
        <v>387</v>
      </c>
      <c r="N38" s="110" t="s">
        <v>388</v>
      </c>
      <c r="O38" s="119">
        <f t="shared" si="3"/>
        <v>0</v>
      </c>
      <c r="P38" s="80"/>
      <c r="Q38" s="80"/>
      <c r="R38" s="80"/>
      <c r="S38" s="80"/>
      <c r="T38" s="80"/>
      <c r="U38" s="105">
        <f t="shared" si="1"/>
        <v>0</v>
      </c>
    </row>
    <row r="39" spans="1:21" ht="16.5" customHeight="1">
      <c r="A39" s="297"/>
      <c r="B39" s="100" t="s">
        <v>67</v>
      </c>
      <c r="C39" s="178">
        <f t="shared" si="4"/>
        <v>147</v>
      </c>
      <c r="D39" s="178">
        <v>687</v>
      </c>
      <c r="E39" s="178"/>
      <c r="F39" s="179"/>
      <c r="G39" s="178"/>
      <c r="H39" s="178">
        <v>77</v>
      </c>
      <c r="I39" s="113">
        <f t="shared" si="5"/>
        <v>911</v>
      </c>
      <c r="J39" s="114"/>
      <c r="K39" s="109"/>
      <c r="L39" s="101" t="s">
        <v>389</v>
      </c>
      <c r="M39" s="4"/>
      <c r="N39" s="110"/>
      <c r="O39" s="119">
        <f t="shared" si="3"/>
        <v>0</v>
      </c>
      <c r="P39" s="80"/>
      <c r="Q39" s="80"/>
      <c r="R39" s="80"/>
      <c r="S39" s="80"/>
      <c r="T39" s="80"/>
      <c r="U39" s="105">
        <f t="shared" si="1"/>
        <v>0</v>
      </c>
    </row>
    <row r="40" spans="1:21" ht="16.5" customHeight="1">
      <c r="A40" s="285" t="s">
        <v>128</v>
      </c>
      <c r="B40" s="100" t="s">
        <v>69</v>
      </c>
      <c r="C40" s="178">
        <f t="shared" si="4"/>
        <v>412</v>
      </c>
      <c r="D40" s="178">
        <v>310</v>
      </c>
      <c r="E40" s="178">
        <v>63</v>
      </c>
      <c r="F40" s="179">
        <v>469</v>
      </c>
      <c r="G40" s="178">
        <v>241</v>
      </c>
      <c r="H40" s="178"/>
      <c r="I40" s="113">
        <f t="shared" si="5"/>
        <v>1495</v>
      </c>
      <c r="J40" s="114"/>
      <c r="K40" s="109"/>
      <c r="L40" s="101" t="s">
        <v>390</v>
      </c>
      <c r="M40" s="4"/>
      <c r="N40" s="110"/>
      <c r="O40" s="119">
        <f t="shared" si="3"/>
        <v>0</v>
      </c>
      <c r="P40" s="80"/>
      <c r="Q40" s="80"/>
      <c r="R40" s="80"/>
      <c r="S40" s="80"/>
      <c r="T40" s="80"/>
      <c r="U40" s="105">
        <f t="shared" si="1"/>
        <v>0</v>
      </c>
    </row>
    <row r="41" spans="1:21" ht="16.5" customHeight="1">
      <c r="A41" s="286"/>
      <c r="B41" s="100" t="s">
        <v>71</v>
      </c>
      <c r="C41" s="178">
        <f t="shared" si="4"/>
        <v>618</v>
      </c>
      <c r="D41" s="178">
        <v>877</v>
      </c>
      <c r="E41" s="178">
        <v>82</v>
      </c>
      <c r="F41" s="179">
        <v>4</v>
      </c>
      <c r="G41" s="178">
        <v>152</v>
      </c>
      <c r="H41" s="178">
        <v>2</v>
      </c>
      <c r="I41" s="113">
        <f t="shared" si="5"/>
        <v>1735</v>
      </c>
      <c r="J41" s="114"/>
      <c r="K41" s="109"/>
      <c r="L41" s="101" t="s">
        <v>391</v>
      </c>
      <c r="M41" s="4"/>
      <c r="N41" s="110"/>
      <c r="O41" s="119">
        <f t="shared" si="3"/>
        <v>0</v>
      </c>
      <c r="P41" s="80"/>
      <c r="Q41" s="80"/>
      <c r="R41" s="80"/>
      <c r="S41" s="80"/>
      <c r="T41" s="80"/>
      <c r="U41" s="105">
        <f t="shared" si="1"/>
        <v>0</v>
      </c>
    </row>
    <row r="42" spans="1:21" ht="16.5" customHeight="1" thickBot="1">
      <c r="A42" s="351"/>
      <c r="B42" s="103" t="s">
        <v>73</v>
      </c>
      <c r="C42" s="185">
        <f t="shared" si="4"/>
        <v>1720</v>
      </c>
      <c r="D42" s="185">
        <v>1129</v>
      </c>
      <c r="E42" s="185">
        <v>1642</v>
      </c>
      <c r="F42" s="186">
        <v>1399</v>
      </c>
      <c r="G42" s="185">
        <v>486</v>
      </c>
      <c r="H42" s="185">
        <v>33</v>
      </c>
      <c r="I42" s="115">
        <f t="shared" si="5"/>
        <v>6409</v>
      </c>
      <c r="J42" s="116"/>
      <c r="K42" s="117"/>
      <c r="L42" s="104" t="s">
        <v>392</v>
      </c>
      <c r="M42" s="52"/>
      <c r="N42" s="118"/>
      <c r="O42" s="120">
        <f t="shared" si="3"/>
        <v>0</v>
      </c>
      <c r="P42" s="197"/>
      <c r="Q42" s="197"/>
      <c r="R42" s="197"/>
      <c r="S42" s="197"/>
      <c r="T42" s="197"/>
      <c r="U42" s="106">
        <f t="shared" si="1"/>
        <v>0</v>
      </c>
    </row>
    <row r="43" spans="1:21" ht="16.5" customHeight="1" hidden="1" thickBot="1" thickTop="1">
      <c r="A43" s="198"/>
      <c r="B43" s="193" t="s">
        <v>393</v>
      </c>
      <c r="C43" s="194">
        <f t="shared" si="4"/>
        <v>143</v>
      </c>
      <c r="D43" s="194">
        <v>196</v>
      </c>
      <c r="E43" s="194">
        <v>53</v>
      </c>
      <c r="F43" s="195"/>
      <c r="G43" s="194"/>
      <c r="H43" s="194"/>
      <c r="I43" s="196">
        <f t="shared" si="5"/>
        <v>392</v>
      </c>
      <c r="J43" s="116"/>
      <c r="K43" s="117"/>
      <c r="L43" s="187"/>
      <c r="M43" s="188"/>
      <c r="N43" s="189"/>
      <c r="O43" s="190"/>
      <c r="P43" s="191"/>
      <c r="Q43" s="191"/>
      <c r="R43" s="191"/>
      <c r="S43" s="191"/>
      <c r="T43" s="191"/>
      <c r="U43" s="192"/>
    </row>
    <row r="44" spans="1:21" s="12" customFormat="1" ht="21" customHeight="1" hidden="1" thickBot="1" thickTop="1">
      <c r="A44" s="346" t="s">
        <v>175</v>
      </c>
      <c r="B44" s="347"/>
      <c r="C44" s="182">
        <f aca="true" t="shared" si="6" ref="C44:I44">SUM(C4:C43)</f>
        <v>22524</v>
      </c>
      <c r="D44" s="182">
        <f t="shared" si="6"/>
        <v>15647</v>
      </c>
      <c r="E44" s="182">
        <f t="shared" si="6"/>
        <v>16428</v>
      </c>
      <c r="F44" s="182">
        <f t="shared" si="6"/>
        <v>16196</v>
      </c>
      <c r="G44" s="182">
        <f t="shared" si="6"/>
        <v>7823</v>
      </c>
      <c r="H44" s="182">
        <f t="shared" si="6"/>
        <v>1405</v>
      </c>
      <c r="I44" s="183">
        <f t="shared" si="6"/>
        <v>80023</v>
      </c>
      <c r="J44" s="66"/>
      <c r="K44" s="24"/>
      <c r="N44" s="86"/>
      <c r="O44" s="171"/>
      <c r="P44" s="86"/>
      <c r="Q44" s="86"/>
      <c r="R44" s="86"/>
      <c r="S44" s="86"/>
      <c r="T44" s="86"/>
      <c r="U44" s="172"/>
    </row>
    <row r="45" spans="1:21" s="12" customFormat="1" ht="15" thickTop="1">
      <c r="A45" s="350" t="s">
        <v>500</v>
      </c>
      <c r="B45" s="350"/>
      <c r="C45" s="350"/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</row>
    <row r="46" ht="14.25" hidden="1"/>
    <row r="47" spans="1:22" ht="44.25" customHeight="1" hidden="1">
      <c r="A47" s="300" t="s">
        <v>184</v>
      </c>
      <c r="B47" s="301"/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</row>
    <row r="48" spans="3:31" ht="51" customHeight="1" hidden="1">
      <c r="C48" s="131" t="s">
        <v>180</v>
      </c>
      <c r="D48" s="131" t="s">
        <v>179</v>
      </c>
      <c r="E48" s="132" t="s">
        <v>132</v>
      </c>
      <c r="F48" s="131" t="s">
        <v>181</v>
      </c>
      <c r="G48" s="131" t="s">
        <v>138</v>
      </c>
      <c r="H48" s="130" t="s">
        <v>136</v>
      </c>
      <c r="I48" s="130" t="s">
        <v>141</v>
      </c>
      <c r="J48" s="157"/>
      <c r="K48" s="130" t="s">
        <v>137</v>
      </c>
      <c r="L48" s="130" t="s">
        <v>78</v>
      </c>
      <c r="M48" s="130" t="s">
        <v>144</v>
      </c>
      <c r="N48" s="158" t="s">
        <v>76</v>
      </c>
      <c r="O48" s="158" t="s">
        <v>139</v>
      </c>
      <c r="P48" s="159" t="s">
        <v>133</v>
      </c>
      <c r="Q48" s="159" t="s">
        <v>182</v>
      </c>
      <c r="R48" s="159" t="s">
        <v>134</v>
      </c>
      <c r="S48" s="158" t="s">
        <v>77</v>
      </c>
      <c r="T48" s="89" t="s">
        <v>145</v>
      </c>
      <c r="U48" s="173" t="s">
        <v>146</v>
      </c>
      <c r="AE48" s="11"/>
    </row>
    <row r="49" spans="1:31" ht="17.25" customHeight="1" hidden="1">
      <c r="A49" s="53" t="s">
        <v>0</v>
      </c>
      <c r="B49" s="53" t="s">
        <v>1</v>
      </c>
      <c r="AE49" s="11"/>
    </row>
    <row r="50" spans="1:31" ht="17.25" customHeight="1" hidden="1">
      <c r="A50" s="267" t="s">
        <v>79</v>
      </c>
      <c r="B50" s="3" t="s">
        <v>4</v>
      </c>
      <c r="C50" s="133">
        <v>27</v>
      </c>
      <c r="D50" s="134">
        <v>8</v>
      </c>
      <c r="E50" s="135">
        <v>23</v>
      </c>
      <c r="F50" s="134">
        <v>67</v>
      </c>
      <c r="G50" s="55">
        <v>17</v>
      </c>
      <c r="H50" s="6">
        <v>63</v>
      </c>
      <c r="I50" s="54">
        <v>6</v>
      </c>
      <c r="J50" s="54"/>
      <c r="K50">
        <v>78</v>
      </c>
      <c r="L50" s="54">
        <v>74</v>
      </c>
      <c r="M50" s="54">
        <v>22</v>
      </c>
      <c r="N50" s="75">
        <v>36</v>
      </c>
      <c r="O50" s="75">
        <v>28</v>
      </c>
      <c r="P50" s="75">
        <v>16</v>
      </c>
      <c r="Q50" s="75">
        <v>13</v>
      </c>
      <c r="R50" s="90">
        <v>20</v>
      </c>
      <c r="S50" s="75">
        <v>2</v>
      </c>
      <c r="T50" s="91"/>
      <c r="U50" s="175"/>
      <c r="V50" s="5">
        <f aca="true" t="shared" si="7" ref="V50:V66">SUM(C50:U50)</f>
        <v>500</v>
      </c>
      <c r="AE50" s="11"/>
    </row>
    <row r="51" spans="1:31" ht="17.25" customHeight="1" hidden="1">
      <c r="A51" s="268"/>
      <c r="B51" s="3" t="s">
        <v>7</v>
      </c>
      <c r="C51" s="133"/>
      <c r="D51" s="134"/>
      <c r="E51" s="136">
        <v>1</v>
      </c>
      <c r="F51" s="134">
        <v>7</v>
      </c>
      <c r="G51" s="134">
        <v>1</v>
      </c>
      <c r="H51" s="6">
        <v>8</v>
      </c>
      <c r="I51" s="54"/>
      <c r="J51" s="54"/>
      <c r="K51" s="55">
        <v>1</v>
      </c>
      <c r="L51" s="58">
        <v>1</v>
      </c>
      <c r="M51" s="54">
        <v>32</v>
      </c>
      <c r="O51" s="75">
        <v>2</v>
      </c>
      <c r="R51" s="90">
        <v>9</v>
      </c>
      <c r="T51" s="91"/>
      <c r="U51" s="175"/>
      <c r="V51" s="5">
        <f t="shared" si="7"/>
        <v>62</v>
      </c>
      <c r="AE51" s="11"/>
    </row>
    <row r="52" spans="1:31" ht="17.25" customHeight="1" hidden="1">
      <c r="A52" s="268"/>
      <c r="B52" s="3" t="s">
        <v>83</v>
      </c>
      <c r="C52" s="133"/>
      <c r="D52" s="134"/>
      <c r="E52" s="136"/>
      <c r="F52" s="134">
        <v>4</v>
      </c>
      <c r="G52" s="134">
        <v>3</v>
      </c>
      <c r="H52" s="6">
        <v>2</v>
      </c>
      <c r="I52" s="54"/>
      <c r="J52" s="54"/>
      <c r="K52" s="54"/>
      <c r="L52" s="58"/>
      <c r="M52" s="54"/>
      <c r="O52" s="75">
        <v>6</v>
      </c>
      <c r="R52" s="90"/>
      <c r="T52" s="91"/>
      <c r="U52" s="175"/>
      <c r="V52" s="5">
        <f t="shared" si="7"/>
        <v>15</v>
      </c>
      <c r="AE52" s="11"/>
    </row>
    <row r="53" spans="1:31" ht="17.25" customHeight="1" hidden="1">
      <c r="A53" s="269"/>
      <c r="B53" s="3" t="s">
        <v>203</v>
      </c>
      <c r="C53" s="133"/>
      <c r="D53" s="134">
        <v>4</v>
      </c>
      <c r="E53" s="136"/>
      <c r="F53" s="55">
        <v>21</v>
      </c>
      <c r="G53" s="134"/>
      <c r="H53" s="6">
        <v>8</v>
      </c>
      <c r="I53" s="54">
        <v>4</v>
      </c>
      <c r="J53" s="54"/>
      <c r="K53" s="55">
        <v>3</v>
      </c>
      <c r="L53" s="55"/>
      <c r="M53" s="55">
        <v>7</v>
      </c>
      <c r="N53" s="75">
        <v>18</v>
      </c>
      <c r="O53" s="75">
        <v>513</v>
      </c>
      <c r="P53" s="75">
        <v>4</v>
      </c>
      <c r="R53" s="90">
        <v>40</v>
      </c>
      <c r="T53" s="91"/>
      <c r="U53" s="175"/>
      <c r="V53" s="5">
        <f t="shared" si="7"/>
        <v>622</v>
      </c>
      <c r="AE53" s="11"/>
    </row>
    <row r="54" spans="1:31" ht="17.25" customHeight="1" hidden="1">
      <c r="A54" s="267" t="s">
        <v>85</v>
      </c>
      <c r="B54" s="3" t="s">
        <v>86</v>
      </c>
      <c r="C54" s="133"/>
      <c r="D54" s="134">
        <v>13</v>
      </c>
      <c r="E54" s="135">
        <v>4</v>
      </c>
      <c r="F54" s="55">
        <v>167</v>
      </c>
      <c r="G54" s="134">
        <v>9</v>
      </c>
      <c r="H54" s="6">
        <v>26</v>
      </c>
      <c r="I54" s="54">
        <v>6</v>
      </c>
      <c r="J54" s="54"/>
      <c r="K54" s="55">
        <v>66</v>
      </c>
      <c r="L54" s="54">
        <v>44</v>
      </c>
      <c r="M54" s="55">
        <v>38</v>
      </c>
      <c r="N54" s="75">
        <v>16</v>
      </c>
      <c r="Q54" s="75">
        <v>10</v>
      </c>
      <c r="R54" s="90">
        <v>27</v>
      </c>
      <c r="T54" s="91"/>
      <c r="U54" s="175"/>
      <c r="V54" s="5">
        <f t="shared" si="7"/>
        <v>426</v>
      </c>
      <c r="AE54" s="11"/>
    </row>
    <row r="55" spans="1:31" ht="17.25" customHeight="1" hidden="1">
      <c r="A55" s="268"/>
      <c r="B55" s="3" t="s">
        <v>12</v>
      </c>
      <c r="C55" s="133"/>
      <c r="D55" s="134"/>
      <c r="E55" s="136"/>
      <c r="F55" s="55">
        <v>27</v>
      </c>
      <c r="G55" s="134">
        <v>2</v>
      </c>
      <c r="H55" s="6"/>
      <c r="I55" s="54"/>
      <c r="J55" s="54"/>
      <c r="K55" s="55">
        <v>8</v>
      </c>
      <c r="L55" s="58"/>
      <c r="M55" s="54"/>
      <c r="R55" s="90"/>
      <c r="T55" s="91"/>
      <c r="U55" s="175"/>
      <c r="V55" s="5">
        <f t="shared" si="7"/>
        <v>37</v>
      </c>
      <c r="AE55" s="11"/>
    </row>
    <row r="56" spans="1:31" ht="17.25" customHeight="1" hidden="1">
      <c r="A56" s="268"/>
      <c r="B56" s="3" t="s">
        <v>14</v>
      </c>
      <c r="C56" s="133"/>
      <c r="D56" s="134"/>
      <c r="E56" s="136"/>
      <c r="F56" s="134"/>
      <c r="G56" s="134"/>
      <c r="H56" s="6"/>
      <c r="I56" s="54"/>
      <c r="J56" s="54"/>
      <c r="K56" s="55"/>
      <c r="L56" s="58"/>
      <c r="M56" s="54"/>
      <c r="R56" s="90"/>
      <c r="T56" s="91"/>
      <c r="U56" s="175"/>
      <c r="V56" s="5">
        <f t="shared" si="7"/>
        <v>0</v>
      </c>
      <c r="AE56" s="11"/>
    </row>
    <row r="57" spans="1:31" ht="17.25" customHeight="1" hidden="1">
      <c r="A57" s="269"/>
      <c r="B57" s="3" t="s">
        <v>16</v>
      </c>
      <c r="C57" s="133"/>
      <c r="D57" s="134">
        <v>13</v>
      </c>
      <c r="E57" s="136">
        <v>8</v>
      </c>
      <c r="F57" s="134">
        <v>38</v>
      </c>
      <c r="G57" s="134">
        <v>30</v>
      </c>
      <c r="H57" s="6">
        <v>2</v>
      </c>
      <c r="I57" s="54"/>
      <c r="J57" s="54"/>
      <c r="K57" s="55">
        <v>3</v>
      </c>
      <c r="L57" s="58">
        <v>19</v>
      </c>
      <c r="M57" s="54">
        <v>18</v>
      </c>
      <c r="N57" s="75">
        <v>11</v>
      </c>
      <c r="O57" s="75">
        <v>83</v>
      </c>
      <c r="P57" s="75">
        <v>1</v>
      </c>
      <c r="R57" s="90">
        <v>5</v>
      </c>
      <c r="T57" s="91"/>
      <c r="U57" s="175"/>
      <c r="V57" s="5">
        <f t="shared" si="7"/>
        <v>231</v>
      </c>
      <c r="AE57" s="11"/>
    </row>
    <row r="58" spans="1:31" ht="17.25" customHeight="1" hidden="1">
      <c r="A58" s="267" t="s">
        <v>90</v>
      </c>
      <c r="B58" s="3" t="s">
        <v>91</v>
      </c>
      <c r="C58" s="133">
        <v>4</v>
      </c>
      <c r="D58" s="134">
        <v>18</v>
      </c>
      <c r="E58" s="136"/>
      <c r="F58" s="134">
        <v>73</v>
      </c>
      <c r="G58" s="134">
        <v>3</v>
      </c>
      <c r="H58" s="6">
        <v>32</v>
      </c>
      <c r="I58" s="54"/>
      <c r="J58" s="54"/>
      <c r="K58" s="55">
        <v>34</v>
      </c>
      <c r="L58" s="58">
        <v>7</v>
      </c>
      <c r="M58" s="54">
        <v>6</v>
      </c>
      <c r="O58" s="75">
        <v>10</v>
      </c>
      <c r="Q58" s="75">
        <v>6</v>
      </c>
      <c r="R58" s="90">
        <v>6</v>
      </c>
      <c r="S58" s="75">
        <v>1</v>
      </c>
      <c r="T58" s="91"/>
      <c r="U58" s="175"/>
      <c r="V58" s="5">
        <f t="shared" si="7"/>
        <v>200</v>
      </c>
      <c r="AE58" s="11"/>
    </row>
    <row r="59" spans="1:31" ht="17.25" customHeight="1" hidden="1">
      <c r="A59" s="268"/>
      <c r="B59" s="3" t="s">
        <v>93</v>
      </c>
      <c r="C59" s="133">
        <v>196</v>
      </c>
      <c r="D59" s="134">
        <v>25</v>
      </c>
      <c r="E59" s="135">
        <v>29</v>
      </c>
      <c r="F59" s="134">
        <v>288</v>
      </c>
      <c r="G59" s="55">
        <v>11</v>
      </c>
      <c r="H59" s="6">
        <v>44</v>
      </c>
      <c r="I59" s="54">
        <v>5</v>
      </c>
      <c r="J59" s="54"/>
      <c r="K59" s="55">
        <v>133</v>
      </c>
      <c r="L59" s="54">
        <v>138</v>
      </c>
      <c r="M59" s="54">
        <v>87</v>
      </c>
      <c r="N59" s="75">
        <v>9</v>
      </c>
      <c r="O59" s="75">
        <v>26</v>
      </c>
      <c r="P59" s="75">
        <v>21</v>
      </c>
      <c r="Q59" s="75">
        <v>25</v>
      </c>
      <c r="R59" s="90">
        <v>143</v>
      </c>
      <c r="S59" s="75">
        <v>1</v>
      </c>
      <c r="T59" s="91"/>
      <c r="U59" s="175"/>
      <c r="V59" s="5">
        <f t="shared" si="7"/>
        <v>1181</v>
      </c>
      <c r="AE59" s="11"/>
    </row>
    <row r="60" spans="1:31" ht="17.25" customHeight="1" hidden="1">
      <c r="A60" s="268"/>
      <c r="B60" s="17" t="s">
        <v>95</v>
      </c>
      <c r="C60" s="133">
        <v>55</v>
      </c>
      <c r="D60" s="134">
        <v>46</v>
      </c>
      <c r="E60" s="135">
        <v>102</v>
      </c>
      <c r="F60" s="134">
        <v>127</v>
      </c>
      <c r="G60" s="55">
        <v>18</v>
      </c>
      <c r="H60" s="6">
        <v>53</v>
      </c>
      <c r="I60" s="54">
        <v>14</v>
      </c>
      <c r="J60" s="54"/>
      <c r="K60" s="55">
        <v>56</v>
      </c>
      <c r="L60" s="54">
        <v>62</v>
      </c>
      <c r="M60" s="54">
        <v>21</v>
      </c>
      <c r="N60" s="75">
        <v>246</v>
      </c>
      <c r="O60" s="75">
        <v>23</v>
      </c>
      <c r="P60" s="75">
        <v>39</v>
      </c>
      <c r="Q60" s="75">
        <v>18</v>
      </c>
      <c r="R60" s="90">
        <v>59</v>
      </c>
      <c r="S60" s="75">
        <v>2</v>
      </c>
      <c r="T60" s="91"/>
      <c r="U60" s="175"/>
      <c r="V60" s="5">
        <f t="shared" si="7"/>
        <v>941</v>
      </c>
      <c r="AE60" s="11"/>
    </row>
    <row r="61" spans="1:31" ht="17.25" customHeight="1" hidden="1">
      <c r="A61" s="268"/>
      <c r="B61" s="3" t="s">
        <v>97</v>
      </c>
      <c r="C61" s="133"/>
      <c r="D61" s="134"/>
      <c r="E61" s="136"/>
      <c r="F61" s="134">
        <v>12</v>
      </c>
      <c r="G61" s="134"/>
      <c r="H61" s="7"/>
      <c r="I61" s="54"/>
      <c r="J61" s="54"/>
      <c r="K61" s="54"/>
      <c r="L61" s="54">
        <v>5</v>
      </c>
      <c r="M61" s="54"/>
      <c r="P61" s="75">
        <v>8</v>
      </c>
      <c r="R61" s="90"/>
      <c r="T61" s="91"/>
      <c r="U61" s="175"/>
      <c r="V61" s="5">
        <f t="shared" si="7"/>
        <v>25</v>
      </c>
      <c r="AE61" s="11"/>
    </row>
    <row r="62" spans="1:31" ht="17.25" customHeight="1" hidden="1">
      <c r="A62" s="268"/>
      <c r="B62" s="3" t="s">
        <v>26</v>
      </c>
      <c r="C62" s="134">
        <v>16</v>
      </c>
      <c r="D62" s="134">
        <v>24</v>
      </c>
      <c r="E62" s="135">
        <v>54</v>
      </c>
      <c r="F62" s="134">
        <v>23</v>
      </c>
      <c r="G62" s="55">
        <v>5</v>
      </c>
      <c r="H62" s="7">
        <v>27</v>
      </c>
      <c r="I62" s="54"/>
      <c r="J62" s="54"/>
      <c r="K62" s="55">
        <v>4</v>
      </c>
      <c r="L62" s="54">
        <v>54</v>
      </c>
      <c r="M62" s="54">
        <v>34</v>
      </c>
      <c r="N62" s="75">
        <v>32</v>
      </c>
      <c r="O62" s="75">
        <v>14</v>
      </c>
      <c r="Q62" s="75">
        <v>35</v>
      </c>
      <c r="R62" s="90">
        <v>29</v>
      </c>
      <c r="S62" s="75">
        <v>5</v>
      </c>
      <c r="T62" s="91"/>
      <c r="U62" s="175"/>
      <c r="V62" s="5">
        <f t="shared" si="7"/>
        <v>356</v>
      </c>
      <c r="AE62" s="11"/>
    </row>
    <row r="63" spans="1:31" ht="17.25" customHeight="1" hidden="1">
      <c r="A63" s="268"/>
      <c r="B63" s="3" t="s">
        <v>29</v>
      </c>
      <c r="C63" s="133"/>
      <c r="D63" s="134">
        <v>5</v>
      </c>
      <c r="E63" s="136">
        <v>4</v>
      </c>
      <c r="F63" s="134">
        <v>5</v>
      </c>
      <c r="G63" s="55">
        <v>3</v>
      </c>
      <c r="H63" s="7">
        <v>50</v>
      </c>
      <c r="I63" s="54"/>
      <c r="J63" s="54"/>
      <c r="K63" s="54"/>
      <c r="L63" s="54">
        <v>5</v>
      </c>
      <c r="M63" s="54"/>
      <c r="N63" s="75">
        <v>22</v>
      </c>
      <c r="R63" s="90"/>
      <c r="T63" s="91"/>
      <c r="U63" s="175"/>
      <c r="V63" s="5">
        <f t="shared" si="7"/>
        <v>94</v>
      </c>
      <c r="AE63" s="11"/>
    </row>
    <row r="64" spans="1:31" ht="17.25" customHeight="1" hidden="1">
      <c r="A64" s="268"/>
      <c r="B64" s="3" t="s">
        <v>31</v>
      </c>
      <c r="C64" s="133"/>
      <c r="D64" s="134"/>
      <c r="E64" s="136"/>
      <c r="F64" s="134"/>
      <c r="G64" s="134"/>
      <c r="H64" s="6"/>
      <c r="I64" s="54"/>
      <c r="J64" s="54"/>
      <c r="K64" s="54"/>
      <c r="L64" s="58"/>
      <c r="M64" s="54"/>
      <c r="R64" s="90"/>
      <c r="T64" s="91"/>
      <c r="U64" s="175"/>
      <c r="V64" s="5">
        <f t="shared" si="7"/>
        <v>0</v>
      </c>
      <c r="AE64" s="11"/>
    </row>
    <row r="65" spans="1:31" ht="17.25" customHeight="1" hidden="1">
      <c r="A65" s="269"/>
      <c r="B65" s="3" t="s">
        <v>101</v>
      </c>
      <c r="C65" s="133">
        <v>8</v>
      </c>
      <c r="D65" s="134"/>
      <c r="E65" s="136"/>
      <c r="F65" s="134">
        <v>24</v>
      </c>
      <c r="G65" s="134">
        <v>3</v>
      </c>
      <c r="H65" s="6"/>
      <c r="I65" s="54"/>
      <c r="J65" s="54"/>
      <c r="K65" s="54">
        <v>25</v>
      </c>
      <c r="L65" s="54"/>
      <c r="M65" s="54">
        <v>23</v>
      </c>
      <c r="R65" s="90"/>
      <c r="T65" s="91"/>
      <c r="U65" s="175"/>
      <c r="V65" s="5">
        <f t="shared" si="7"/>
        <v>83</v>
      </c>
      <c r="AE65" s="11"/>
    </row>
    <row r="66" spans="1:31" ht="17.25" customHeight="1" hidden="1">
      <c r="A66" s="267" t="s">
        <v>103</v>
      </c>
      <c r="B66" s="302" t="s">
        <v>36</v>
      </c>
      <c r="C66" s="305">
        <v>12</v>
      </c>
      <c r="D66" s="306">
        <v>69</v>
      </c>
      <c r="E66" s="307">
        <v>37</v>
      </c>
      <c r="F66" s="306">
        <v>35</v>
      </c>
      <c r="G66" s="306">
        <v>21</v>
      </c>
      <c r="H66" s="311">
        <v>12</v>
      </c>
      <c r="I66" s="312">
        <v>41</v>
      </c>
      <c r="J66" s="59"/>
      <c r="K66" s="312">
        <v>42</v>
      </c>
      <c r="L66" s="313">
        <v>110</v>
      </c>
      <c r="M66" s="312">
        <v>139</v>
      </c>
      <c r="N66" s="310">
        <v>23</v>
      </c>
      <c r="O66" s="310">
        <v>40</v>
      </c>
      <c r="P66" s="314">
        <v>65</v>
      </c>
      <c r="Q66" s="310">
        <v>39</v>
      </c>
      <c r="R66" s="315">
        <v>96</v>
      </c>
      <c r="S66" s="318">
        <v>4</v>
      </c>
      <c r="T66" s="91"/>
      <c r="U66" s="175"/>
      <c r="V66" s="316">
        <f t="shared" si="7"/>
        <v>785</v>
      </c>
      <c r="AE66" s="317"/>
    </row>
    <row r="67" spans="1:31" ht="17.25" customHeight="1" hidden="1">
      <c r="A67" s="268"/>
      <c r="B67" s="303"/>
      <c r="C67" s="305"/>
      <c r="D67" s="306"/>
      <c r="E67" s="308"/>
      <c r="F67" s="306"/>
      <c r="G67" s="306"/>
      <c r="H67" s="311"/>
      <c r="I67" s="312"/>
      <c r="J67" s="59"/>
      <c r="K67" s="312"/>
      <c r="L67" s="313"/>
      <c r="M67" s="312"/>
      <c r="N67" s="310"/>
      <c r="O67" s="310"/>
      <c r="P67" s="314"/>
      <c r="Q67" s="310"/>
      <c r="R67" s="315"/>
      <c r="S67" s="318"/>
      <c r="T67" s="91"/>
      <c r="U67" s="175"/>
      <c r="V67" s="316"/>
      <c r="AE67" s="317"/>
    </row>
    <row r="68" spans="1:31" ht="17.25" customHeight="1" hidden="1">
      <c r="A68" s="268"/>
      <c r="B68" s="304"/>
      <c r="C68" s="305"/>
      <c r="D68" s="306"/>
      <c r="E68" s="309"/>
      <c r="F68" s="306"/>
      <c r="G68" s="306"/>
      <c r="H68" s="311"/>
      <c r="I68" s="312"/>
      <c r="J68" s="59"/>
      <c r="K68" s="312"/>
      <c r="L68" s="313"/>
      <c r="M68" s="312"/>
      <c r="N68" s="310"/>
      <c r="O68" s="310"/>
      <c r="P68" s="314"/>
      <c r="Q68" s="310"/>
      <c r="R68" s="315"/>
      <c r="S68" s="318"/>
      <c r="T68" s="91"/>
      <c r="U68" s="175"/>
      <c r="V68" s="316"/>
      <c r="AE68" s="317"/>
    </row>
    <row r="69" spans="1:31" ht="17.25" customHeight="1" hidden="1">
      <c r="A69" s="268"/>
      <c r="B69" s="3" t="s">
        <v>38</v>
      </c>
      <c r="C69" s="133">
        <v>14</v>
      </c>
      <c r="D69" s="134">
        <v>22</v>
      </c>
      <c r="E69" s="136">
        <v>40</v>
      </c>
      <c r="F69" s="55">
        <v>13</v>
      </c>
      <c r="G69" s="55">
        <v>34</v>
      </c>
      <c r="H69" s="6">
        <v>22</v>
      </c>
      <c r="I69" s="54">
        <v>15</v>
      </c>
      <c r="J69" s="54"/>
      <c r="K69" s="54"/>
      <c r="L69" s="55">
        <v>11</v>
      </c>
      <c r="M69" s="55">
        <v>9</v>
      </c>
      <c r="N69" s="75">
        <v>71</v>
      </c>
      <c r="O69" s="75">
        <v>11</v>
      </c>
      <c r="P69" s="75">
        <v>15</v>
      </c>
      <c r="Q69" s="75">
        <v>40</v>
      </c>
      <c r="R69" s="90">
        <v>10</v>
      </c>
      <c r="S69" s="92"/>
      <c r="T69" s="91"/>
      <c r="U69" s="175"/>
      <c r="V69" s="5">
        <f>SUM(C69:U69)</f>
        <v>327</v>
      </c>
      <c r="AE69" s="11"/>
    </row>
    <row r="70" spans="1:31" ht="17.25" customHeight="1" hidden="1">
      <c r="A70" s="268"/>
      <c r="B70" s="302" t="s">
        <v>40</v>
      </c>
      <c r="C70" s="305">
        <v>37</v>
      </c>
      <c r="D70" s="306">
        <v>45</v>
      </c>
      <c r="E70" s="307">
        <v>21</v>
      </c>
      <c r="F70" s="306">
        <v>47</v>
      </c>
      <c r="G70" s="306">
        <v>37</v>
      </c>
      <c r="H70" s="311">
        <v>50</v>
      </c>
      <c r="I70" s="312">
        <v>4</v>
      </c>
      <c r="J70" s="59"/>
      <c r="K70" s="312">
        <v>58</v>
      </c>
      <c r="L70" s="313">
        <v>28</v>
      </c>
      <c r="M70" s="312">
        <v>39</v>
      </c>
      <c r="N70" s="310">
        <v>6</v>
      </c>
      <c r="O70" s="310">
        <v>24</v>
      </c>
      <c r="P70" s="314">
        <v>6</v>
      </c>
      <c r="Q70" s="310">
        <v>34</v>
      </c>
      <c r="R70" s="315">
        <v>19</v>
      </c>
      <c r="S70" s="319"/>
      <c r="T70" s="91"/>
      <c r="U70" s="175"/>
      <c r="V70" s="316">
        <f>SUM(C70:U70)</f>
        <v>455</v>
      </c>
      <c r="AE70" s="320"/>
    </row>
    <row r="71" spans="1:31" ht="17.25" customHeight="1" hidden="1">
      <c r="A71" s="268"/>
      <c r="B71" s="304"/>
      <c r="C71" s="305"/>
      <c r="D71" s="306"/>
      <c r="E71" s="309"/>
      <c r="F71" s="306"/>
      <c r="G71" s="306"/>
      <c r="H71" s="311"/>
      <c r="I71" s="312"/>
      <c r="J71" s="59"/>
      <c r="K71" s="312"/>
      <c r="L71" s="313"/>
      <c r="M71" s="312"/>
      <c r="N71" s="310"/>
      <c r="O71" s="310"/>
      <c r="P71" s="314"/>
      <c r="Q71" s="310"/>
      <c r="R71" s="315"/>
      <c r="S71" s="319"/>
      <c r="T71" s="91"/>
      <c r="U71" s="175"/>
      <c r="V71" s="316"/>
      <c r="AE71" s="320"/>
    </row>
    <row r="72" spans="1:31" ht="17.25" customHeight="1" hidden="1">
      <c r="A72" s="268"/>
      <c r="B72" s="3" t="s">
        <v>42</v>
      </c>
      <c r="C72" s="133">
        <v>13</v>
      </c>
      <c r="D72" s="134">
        <v>76</v>
      </c>
      <c r="E72" s="135">
        <v>3</v>
      </c>
      <c r="F72" s="134">
        <v>14</v>
      </c>
      <c r="G72" s="55">
        <v>22</v>
      </c>
      <c r="H72" s="6">
        <v>64</v>
      </c>
      <c r="I72" s="54"/>
      <c r="J72" s="54"/>
      <c r="K72" s="55">
        <v>15</v>
      </c>
      <c r="L72" s="58">
        <v>14</v>
      </c>
      <c r="M72" s="54">
        <v>29</v>
      </c>
      <c r="N72" s="75">
        <v>8</v>
      </c>
      <c r="O72" s="75">
        <v>8</v>
      </c>
      <c r="P72" s="75">
        <v>16</v>
      </c>
      <c r="Q72" s="75">
        <v>19</v>
      </c>
      <c r="R72" s="90">
        <v>14</v>
      </c>
      <c r="S72" s="92"/>
      <c r="T72" s="91"/>
      <c r="U72" s="175"/>
      <c r="V72" s="5">
        <f aca="true" t="shared" si="8" ref="V72:V90">SUM(C72:U72)</f>
        <v>315</v>
      </c>
      <c r="AE72" s="11"/>
    </row>
    <row r="73" spans="1:31" ht="17.25" customHeight="1" hidden="1">
      <c r="A73" s="268"/>
      <c r="B73" s="162" t="s">
        <v>339</v>
      </c>
      <c r="C73" s="133"/>
      <c r="D73" s="134">
        <v>105</v>
      </c>
      <c r="E73" s="135"/>
      <c r="F73" s="134">
        <v>37</v>
      </c>
      <c r="G73" s="55">
        <v>47</v>
      </c>
      <c r="H73" s="6">
        <v>364</v>
      </c>
      <c r="I73" s="54"/>
      <c r="J73" s="54"/>
      <c r="K73" s="55">
        <v>228</v>
      </c>
      <c r="L73" s="58">
        <v>234</v>
      </c>
      <c r="M73" s="54">
        <v>337</v>
      </c>
      <c r="N73" s="75">
        <v>6</v>
      </c>
      <c r="O73" s="75">
        <v>123</v>
      </c>
      <c r="Q73" s="75">
        <v>86</v>
      </c>
      <c r="R73" s="90"/>
      <c r="S73" s="92"/>
      <c r="T73" s="91"/>
      <c r="U73" s="175"/>
      <c r="V73" s="5">
        <f t="shared" si="8"/>
        <v>1567</v>
      </c>
      <c r="AE73" s="11"/>
    </row>
    <row r="74" spans="1:31" ht="17.25" customHeight="1" hidden="1">
      <c r="A74" s="268"/>
      <c r="B74" s="3" t="s">
        <v>47</v>
      </c>
      <c r="C74" s="133"/>
      <c r="D74" s="134"/>
      <c r="E74" s="136"/>
      <c r="F74" s="134"/>
      <c r="G74" s="55">
        <v>41</v>
      </c>
      <c r="H74" s="6">
        <v>13</v>
      </c>
      <c r="I74" s="54"/>
      <c r="J74" s="54"/>
      <c r="K74" s="54"/>
      <c r="L74" s="58"/>
      <c r="M74" s="54"/>
      <c r="R74" s="90">
        <v>18</v>
      </c>
      <c r="S74" s="92"/>
      <c r="T74" s="91"/>
      <c r="U74" s="175"/>
      <c r="V74" s="5">
        <f t="shared" si="8"/>
        <v>72</v>
      </c>
      <c r="AE74" s="11"/>
    </row>
    <row r="75" spans="1:31" ht="17.25" customHeight="1" hidden="1">
      <c r="A75" s="269"/>
      <c r="B75" s="3" t="s">
        <v>49</v>
      </c>
      <c r="C75" s="133">
        <v>478</v>
      </c>
      <c r="D75" s="134">
        <v>24</v>
      </c>
      <c r="E75" s="136">
        <v>34</v>
      </c>
      <c r="F75" s="134">
        <v>24</v>
      </c>
      <c r="G75" s="55">
        <v>31</v>
      </c>
      <c r="H75" s="7">
        <v>249</v>
      </c>
      <c r="I75" s="54">
        <v>12</v>
      </c>
      <c r="J75" s="54"/>
      <c r="K75" s="55">
        <v>17</v>
      </c>
      <c r="L75" s="54">
        <v>79</v>
      </c>
      <c r="M75" s="54">
        <v>33</v>
      </c>
      <c r="N75" s="75">
        <v>9</v>
      </c>
      <c r="O75" s="75">
        <v>36</v>
      </c>
      <c r="P75" s="75">
        <v>15</v>
      </c>
      <c r="Q75" s="75">
        <v>3</v>
      </c>
      <c r="R75" s="90">
        <v>32</v>
      </c>
      <c r="S75" s="92">
        <v>1</v>
      </c>
      <c r="T75" s="91"/>
      <c r="U75" s="175"/>
      <c r="V75" s="5">
        <f t="shared" si="8"/>
        <v>1077</v>
      </c>
      <c r="AE75" s="11"/>
    </row>
    <row r="76" spans="1:31" ht="17.25" customHeight="1" hidden="1">
      <c r="A76" s="267" t="s">
        <v>112</v>
      </c>
      <c r="B76" s="3" t="s">
        <v>51</v>
      </c>
      <c r="C76" s="133"/>
      <c r="D76" s="134"/>
      <c r="E76" s="136">
        <v>3</v>
      </c>
      <c r="F76" s="134"/>
      <c r="G76" s="134"/>
      <c r="H76" s="7">
        <v>1</v>
      </c>
      <c r="I76" s="54"/>
      <c r="J76" s="54"/>
      <c r="K76" s="54"/>
      <c r="L76" s="58"/>
      <c r="M76" s="54"/>
      <c r="Q76" s="75">
        <v>8</v>
      </c>
      <c r="R76" s="90"/>
      <c r="S76" s="92"/>
      <c r="T76" s="91"/>
      <c r="U76" s="175"/>
      <c r="V76" s="5">
        <f t="shared" si="8"/>
        <v>12</v>
      </c>
      <c r="AE76" s="11"/>
    </row>
    <row r="77" spans="1:31" ht="17.25" customHeight="1" hidden="1">
      <c r="A77" s="268"/>
      <c r="B77" s="3" t="s">
        <v>53</v>
      </c>
      <c r="C77" s="133">
        <v>23</v>
      </c>
      <c r="D77" s="134">
        <v>14</v>
      </c>
      <c r="E77" s="136">
        <v>8</v>
      </c>
      <c r="F77" s="134">
        <v>13</v>
      </c>
      <c r="G77" s="55">
        <v>18</v>
      </c>
      <c r="H77" s="7">
        <v>19</v>
      </c>
      <c r="I77" s="54">
        <v>9</v>
      </c>
      <c r="J77" s="54"/>
      <c r="K77" s="55">
        <v>23</v>
      </c>
      <c r="L77" s="54">
        <v>6</v>
      </c>
      <c r="M77" s="54">
        <v>17</v>
      </c>
      <c r="N77" s="75">
        <v>30</v>
      </c>
      <c r="O77" s="75">
        <v>15</v>
      </c>
      <c r="P77" s="75">
        <v>1</v>
      </c>
      <c r="Q77" s="75">
        <v>4</v>
      </c>
      <c r="R77" s="90">
        <v>20</v>
      </c>
      <c r="S77" s="92"/>
      <c r="T77" s="91"/>
      <c r="U77" s="175"/>
      <c r="V77" s="5">
        <f t="shared" si="8"/>
        <v>220</v>
      </c>
      <c r="AE77" s="11"/>
    </row>
    <row r="78" spans="1:31" ht="17.25" customHeight="1" hidden="1">
      <c r="A78" s="268"/>
      <c r="B78" s="3" t="s">
        <v>116</v>
      </c>
      <c r="C78" s="133">
        <v>13</v>
      </c>
      <c r="D78" s="134">
        <v>7</v>
      </c>
      <c r="E78" s="136">
        <v>6</v>
      </c>
      <c r="F78" s="134">
        <v>17</v>
      </c>
      <c r="G78" s="55">
        <v>5</v>
      </c>
      <c r="H78" s="6">
        <v>33</v>
      </c>
      <c r="I78" s="54">
        <v>1</v>
      </c>
      <c r="J78" s="54"/>
      <c r="K78" s="54"/>
      <c r="L78" s="54">
        <v>12</v>
      </c>
      <c r="M78" s="54">
        <v>11</v>
      </c>
      <c r="N78" s="75">
        <v>4</v>
      </c>
      <c r="O78" s="75">
        <v>8</v>
      </c>
      <c r="P78" s="75">
        <v>83</v>
      </c>
      <c r="Q78" s="75">
        <v>15</v>
      </c>
      <c r="R78" s="90"/>
      <c r="S78" s="92"/>
      <c r="T78" s="91"/>
      <c r="U78" s="175"/>
      <c r="V78" s="5">
        <f t="shared" si="8"/>
        <v>215</v>
      </c>
      <c r="AE78" s="11"/>
    </row>
    <row r="79" spans="1:31" ht="17.25" customHeight="1" hidden="1">
      <c r="A79" s="269"/>
      <c r="B79" s="162" t="s">
        <v>57</v>
      </c>
      <c r="C79" s="134">
        <v>78</v>
      </c>
      <c r="D79" s="134"/>
      <c r="E79" s="135">
        <v>163</v>
      </c>
      <c r="F79" s="134">
        <v>98</v>
      </c>
      <c r="G79" s="55">
        <v>47</v>
      </c>
      <c r="H79" s="6">
        <v>42</v>
      </c>
      <c r="I79" s="72"/>
      <c r="J79" s="54"/>
      <c r="K79" s="55">
        <v>40</v>
      </c>
      <c r="L79" s="54">
        <v>40</v>
      </c>
      <c r="M79" s="54">
        <v>36</v>
      </c>
      <c r="N79" s="75">
        <v>54</v>
      </c>
      <c r="R79" s="90"/>
      <c r="S79" s="92">
        <v>5</v>
      </c>
      <c r="T79" s="91"/>
      <c r="U79" s="175"/>
      <c r="V79" s="5">
        <f t="shared" si="8"/>
        <v>603</v>
      </c>
      <c r="AE79" s="11"/>
    </row>
    <row r="80" spans="1:31" ht="17.25" customHeight="1" hidden="1">
      <c r="A80" s="326" t="s">
        <v>59</v>
      </c>
      <c r="B80" s="327"/>
      <c r="C80" s="134">
        <v>542</v>
      </c>
      <c r="D80" s="134">
        <v>103</v>
      </c>
      <c r="E80" s="138">
        <v>159</v>
      </c>
      <c r="F80" s="134">
        <v>490</v>
      </c>
      <c r="G80" s="137">
        <v>134</v>
      </c>
      <c r="H80" s="6">
        <v>553</v>
      </c>
      <c r="I80" s="73"/>
      <c r="J80" s="54"/>
      <c r="K80" s="74">
        <v>1111</v>
      </c>
      <c r="L80" s="54">
        <v>779</v>
      </c>
      <c r="M80" s="54">
        <v>288</v>
      </c>
      <c r="N80" s="75">
        <v>153</v>
      </c>
      <c r="O80" s="93">
        <v>77</v>
      </c>
      <c r="P80" s="94">
        <v>266</v>
      </c>
      <c r="Q80" s="75">
        <v>26</v>
      </c>
      <c r="R80" s="95">
        <v>96</v>
      </c>
      <c r="S80" s="96">
        <v>3</v>
      </c>
      <c r="T80" s="91"/>
      <c r="U80" s="175"/>
      <c r="V80" s="5">
        <f t="shared" si="8"/>
        <v>4780</v>
      </c>
      <c r="AE80" s="11"/>
    </row>
    <row r="81" spans="1:31" ht="17.25" customHeight="1" hidden="1">
      <c r="A81" s="267" t="s">
        <v>119</v>
      </c>
      <c r="B81" s="3" t="s">
        <v>121</v>
      </c>
      <c r="C81" s="134">
        <v>67</v>
      </c>
      <c r="D81" s="134"/>
      <c r="E81" s="135">
        <v>31</v>
      </c>
      <c r="F81" s="134">
        <v>81</v>
      </c>
      <c r="G81" s="55">
        <v>30</v>
      </c>
      <c r="H81" s="6">
        <v>198</v>
      </c>
      <c r="I81" s="54">
        <v>24</v>
      </c>
      <c r="J81" s="54"/>
      <c r="K81" s="55">
        <v>21</v>
      </c>
      <c r="L81" s="54">
        <v>83</v>
      </c>
      <c r="M81" s="54">
        <v>32</v>
      </c>
      <c r="N81" s="75">
        <v>15</v>
      </c>
      <c r="O81" s="75">
        <v>40</v>
      </c>
      <c r="P81" s="75">
        <v>28</v>
      </c>
      <c r="Q81" s="75">
        <v>31</v>
      </c>
      <c r="R81" s="90">
        <v>34</v>
      </c>
      <c r="S81" s="92">
        <v>4</v>
      </c>
      <c r="T81" s="91"/>
      <c r="U81" s="175"/>
      <c r="V81" s="5">
        <f t="shared" si="8"/>
        <v>719</v>
      </c>
      <c r="AE81" s="11"/>
    </row>
    <row r="82" spans="1:31" ht="17.25" customHeight="1" hidden="1">
      <c r="A82" s="268"/>
      <c r="B82" s="3" t="s">
        <v>62</v>
      </c>
      <c r="C82" s="134">
        <v>87</v>
      </c>
      <c r="D82" s="134">
        <v>102</v>
      </c>
      <c r="E82" s="135">
        <v>339</v>
      </c>
      <c r="F82" s="134">
        <v>384</v>
      </c>
      <c r="G82" s="55">
        <v>32</v>
      </c>
      <c r="H82" s="6">
        <v>92</v>
      </c>
      <c r="I82" s="54">
        <v>203</v>
      </c>
      <c r="J82" s="54"/>
      <c r="K82" s="55">
        <v>131</v>
      </c>
      <c r="L82" s="54">
        <v>230</v>
      </c>
      <c r="M82" s="54">
        <v>437</v>
      </c>
      <c r="N82" s="75">
        <v>295</v>
      </c>
      <c r="O82" s="75">
        <v>61</v>
      </c>
      <c r="P82" s="75">
        <v>27</v>
      </c>
      <c r="Q82" s="75">
        <v>38</v>
      </c>
      <c r="R82" s="90">
        <v>31</v>
      </c>
      <c r="S82" s="92">
        <v>2</v>
      </c>
      <c r="T82" s="91"/>
      <c r="U82" s="175"/>
      <c r="V82" s="5">
        <f t="shared" si="8"/>
        <v>2491</v>
      </c>
      <c r="AE82" s="11"/>
    </row>
    <row r="83" spans="1:31" ht="17.25" customHeight="1" hidden="1">
      <c r="A83" s="268"/>
      <c r="B83" s="3" t="s">
        <v>123</v>
      </c>
      <c r="C83" s="134">
        <v>13</v>
      </c>
      <c r="D83" s="134"/>
      <c r="E83" s="135">
        <v>25</v>
      </c>
      <c r="F83" s="134">
        <v>96</v>
      </c>
      <c r="G83" s="55">
        <v>3</v>
      </c>
      <c r="H83" s="6">
        <v>106</v>
      </c>
      <c r="I83" s="54">
        <v>16</v>
      </c>
      <c r="J83" s="54"/>
      <c r="K83" s="55">
        <v>48</v>
      </c>
      <c r="L83" s="54">
        <v>324</v>
      </c>
      <c r="M83" s="54">
        <v>35</v>
      </c>
      <c r="N83" s="75">
        <v>27</v>
      </c>
      <c r="Q83" s="75">
        <v>63</v>
      </c>
      <c r="R83" s="90">
        <v>315</v>
      </c>
      <c r="S83" s="92">
        <v>2</v>
      </c>
      <c r="T83" s="91"/>
      <c r="U83" s="175"/>
      <c r="V83" s="5">
        <f t="shared" si="8"/>
        <v>1073</v>
      </c>
      <c r="AE83" s="11"/>
    </row>
    <row r="84" spans="1:31" ht="17.25" customHeight="1" hidden="1">
      <c r="A84" s="268"/>
      <c r="B84" s="3" t="s">
        <v>65</v>
      </c>
      <c r="C84" s="133"/>
      <c r="D84" s="134"/>
      <c r="E84" s="136"/>
      <c r="F84" s="134"/>
      <c r="G84" s="134"/>
      <c r="H84" s="6"/>
      <c r="I84" s="54"/>
      <c r="J84" s="54"/>
      <c r="K84" s="54"/>
      <c r="L84" s="58"/>
      <c r="M84" s="54"/>
      <c r="R84" s="90"/>
      <c r="S84" s="92"/>
      <c r="T84" s="91"/>
      <c r="U84" s="175"/>
      <c r="V84" s="5">
        <f t="shared" si="8"/>
        <v>0</v>
      </c>
      <c r="AE84" s="11"/>
    </row>
    <row r="85" spans="1:31" ht="17.25" customHeight="1" hidden="1">
      <c r="A85" s="269"/>
      <c r="B85" s="3" t="s">
        <v>67</v>
      </c>
      <c r="C85" s="133"/>
      <c r="D85" s="134"/>
      <c r="E85" s="135"/>
      <c r="F85" s="134">
        <v>25</v>
      </c>
      <c r="G85" s="134">
        <v>51</v>
      </c>
      <c r="H85" s="6"/>
      <c r="I85" s="54">
        <v>67</v>
      </c>
      <c r="J85" s="54"/>
      <c r="K85" s="54"/>
      <c r="L85" s="58"/>
      <c r="M85" s="54"/>
      <c r="R85" s="90"/>
      <c r="S85" s="92">
        <v>4</v>
      </c>
      <c r="T85" s="91"/>
      <c r="U85" s="175"/>
      <c r="V85" s="5">
        <f t="shared" si="8"/>
        <v>147</v>
      </c>
      <c r="AE85" s="11"/>
    </row>
    <row r="86" spans="1:31" ht="17.25" customHeight="1" hidden="1">
      <c r="A86" s="265" t="s">
        <v>128</v>
      </c>
      <c r="B86" s="3" t="s">
        <v>69</v>
      </c>
      <c r="C86" s="134">
        <v>4</v>
      </c>
      <c r="D86" s="134">
        <v>41</v>
      </c>
      <c r="E86" s="135">
        <v>42</v>
      </c>
      <c r="F86" s="134">
        <v>160</v>
      </c>
      <c r="G86" s="55">
        <v>4</v>
      </c>
      <c r="H86" s="6">
        <v>6</v>
      </c>
      <c r="I86" s="54"/>
      <c r="J86" s="54"/>
      <c r="K86" s="54"/>
      <c r="L86" s="54">
        <v>18</v>
      </c>
      <c r="M86" s="54">
        <v>13</v>
      </c>
      <c r="N86" s="75">
        <v>18</v>
      </c>
      <c r="R86" s="90">
        <v>106</v>
      </c>
      <c r="S86" s="92"/>
      <c r="T86" s="91"/>
      <c r="U86" s="175"/>
      <c r="V86" s="5">
        <f t="shared" si="8"/>
        <v>412</v>
      </c>
      <c r="AE86" s="11"/>
    </row>
    <row r="87" spans="1:31" ht="17.25" customHeight="1" hidden="1">
      <c r="A87" s="266"/>
      <c r="B87" s="3" t="s">
        <v>71</v>
      </c>
      <c r="C87" s="134">
        <v>179</v>
      </c>
      <c r="D87" s="134">
        <v>20</v>
      </c>
      <c r="E87" s="135"/>
      <c r="F87" s="134">
        <v>160</v>
      </c>
      <c r="G87" s="134"/>
      <c r="H87" s="6">
        <v>5</v>
      </c>
      <c r="I87" s="54">
        <v>1</v>
      </c>
      <c r="J87" s="54"/>
      <c r="K87" s="55">
        <v>146</v>
      </c>
      <c r="L87" s="54">
        <v>15</v>
      </c>
      <c r="M87" s="54"/>
      <c r="N87" s="75">
        <v>12</v>
      </c>
      <c r="O87" s="75">
        <v>80</v>
      </c>
      <c r="R87" s="90"/>
      <c r="S87" s="92"/>
      <c r="T87" s="91"/>
      <c r="U87" s="175"/>
      <c r="V87" s="5">
        <f t="shared" si="8"/>
        <v>618</v>
      </c>
      <c r="AE87" s="11"/>
    </row>
    <row r="88" spans="1:31" ht="17.25" customHeight="1" hidden="1">
      <c r="A88" s="266"/>
      <c r="B88" s="3" t="s">
        <v>73</v>
      </c>
      <c r="C88" s="133"/>
      <c r="D88" s="134">
        <v>180</v>
      </c>
      <c r="E88" s="135">
        <v>62</v>
      </c>
      <c r="F88" s="134">
        <v>43</v>
      </c>
      <c r="G88" s="134">
        <v>28</v>
      </c>
      <c r="H88" s="6">
        <v>293</v>
      </c>
      <c r="I88" s="54">
        <v>105</v>
      </c>
      <c r="J88" s="54"/>
      <c r="K88" s="55">
        <v>10</v>
      </c>
      <c r="L88" s="54">
        <v>367</v>
      </c>
      <c r="M88" s="54">
        <v>180</v>
      </c>
      <c r="N88" s="75">
        <v>33</v>
      </c>
      <c r="O88" s="75">
        <v>164</v>
      </c>
      <c r="P88" s="75">
        <v>125</v>
      </c>
      <c r="Q88" s="75">
        <v>25</v>
      </c>
      <c r="R88" s="90">
        <v>101</v>
      </c>
      <c r="S88" s="92">
        <v>4</v>
      </c>
      <c r="T88" s="91"/>
      <c r="U88" s="175"/>
      <c r="V88" s="5">
        <f t="shared" si="8"/>
        <v>1720</v>
      </c>
      <c r="AE88" s="11"/>
    </row>
    <row r="89" spans="1:31" ht="17.25" customHeight="1" hidden="1">
      <c r="A89" s="266"/>
      <c r="B89" s="160" t="s">
        <v>205</v>
      </c>
      <c r="C89" s="133"/>
      <c r="D89" s="134">
        <v>45</v>
      </c>
      <c r="E89" s="161">
        <v>18</v>
      </c>
      <c r="F89" s="134">
        <v>9</v>
      </c>
      <c r="G89" s="134"/>
      <c r="H89" s="6"/>
      <c r="I89" s="54"/>
      <c r="J89" s="54"/>
      <c r="K89" s="54">
        <v>15</v>
      </c>
      <c r="L89" s="54">
        <v>23</v>
      </c>
      <c r="M89" s="54">
        <v>27</v>
      </c>
      <c r="N89" s="75">
        <v>6</v>
      </c>
      <c r="R89" s="90"/>
      <c r="S89" s="92"/>
      <c r="T89" s="91"/>
      <c r="U89" s="175"/>
      <c r="V89" s="5">
        <f t="shared" si="8"/>
        <v>143</v>
      </c>
      <c r="AE89" s="11"/>
    </row>
    <row r="90" spans="3:31" ht="17.25" customHeight="1" hidden="1">
      <c r="C90" s="130" t="s">
        <v>337</v>
      </c>
      <c r="E90" s="134"/>
      <c r="F90" s="134"/>
      <c r="G90" s="134"/>
      <c r="I90" s="54"/>
      <c r="J90" s="54"/>
      <c r="K90" s="56"/>
      <c r="M90" s="54"/>
      <c r="R90" s="75" t="s">
        <v>336</v>
      </c>
      <c r="V90" s="5">
        <f t="shared" si="8"/>
        <v>0</v>
      </c>
      <c r="AC90" s="6"/>
      <c r="AE90" s="11"/>
    </row>
    <row r="91" spans="1:31" ht="39" customHeight="1" hidden="1">
      <c r="A91" s="328" t="s">
        <v>183</v>
      </c>
      <c r="B91" s="328"/>
      <c r="C91" s="328"/>
      <c r="D91" s="328"/>
      <c r="E91" s="328"/>
      <c r="F91" s="328"/>
      <c r="G91" s="328"/>
      <c r="H91" s="328"/>
      <c r="I91" s="328"/>
      <c r="J91" s="328"/>
      <c r="K91" s="328"/>
      <c r="L91" s="328"/>
      <c r="M91" s="328"/>
      <c r="N91" s="328"/>
      <c r="O91" s="328"/>
      <c r="P91" s="328"/>
      <c r="Q91" s="328"/>
      <c r="R91" s="328"/>
      <c r="S91" s="328"/>
      <c r="T91" s="328"/>
      <c r="U91" s="328"/>
      <c r="V91" s="328"/>
      <c r="AC91" s="6"/>
      <c r="AE91" s="11"/>
    </row>
    <row r="92" spans="1:31" ht="39" customHeight="1" hidden="1">
      <c r="A92" s="1"/>
      <c r="B92" s="18"/>
      <c r="C92" s="130" t="s">
        <v>143</v>
      </c>
      <c r="D92" s="134" t="s">
        <v>142</v>
      </c>
      <c r="E92" s="67" t="s">
        <v>132</v>
      </c>
      <c r="F92" s="134" t="s">
        <v>140</v>
      </c>
      <c r="G92" s="139" t="s">
        <v>138</v>
      </c>
      <c r="H92" s="130" t="s">
        <v>136</v>
      </c>
      <c r="I92" s="72" t="s">
        <v>141</v>
      </c>
      <c r="J92" s="70"/>
      <c r="K92" s="72" t="s">
        <v>137</v>
      </c>
      <c r="L92" s="71" t="s">
        <v>78</v>
      </c>
      <c r="M92" s="72" t="s">
        <v>144</v>
      </c>
      <c r="N92" s="87" t="s">
        <v>76</v>
      </c>
      <c r="O92" s="87" t="s">
        <v>139</v>
      </c>
      <c r="P92" s="88" t="s">
        <v>133</v>
      </c>
      <c r="Q92" s="87" t="s">
        <v>135</v>
      </c>
      <c r="R92" s="88" t="s">
        <v>134</v>
      </c>
      <c r="S92" s="87" t="s">
        <v>77</v>
      </c>
      <c r="T92" s="89" t="s">
        <v>145</v>
      </c>
      <c r="U92" s="173" t="s">
        <v>146</v>
      </c>
      <c r="AE92" s="11"/>
    </row>
    <row r="93" spans="1:31" ht="17.25" customHeight="1" hidden="1">
      <c r="A93" s="329" t="s">
        <v>2</v>
      </c>
      <c r="B93" s="330" t="s">
        <v>3</v>
      </c>
      <c r="D93" s="134"/>
      <c r="E93" s="140"/>
      <c r="F93" s="134"/>
      <c r="G93" s="134"/>
      <c r="H93" s="6"/>
      <c r="I93" s="54"/>
      <c r="J93" s="54"/>
      <c r="K93" s="54"/>
      <c r="M93" s="54"/>
      <c r="AE93" s="11"/>
    </row>
    <row r="94" spans="1:31" ht="17.25" customHeight="1" hidden="1">
      <c r="A94" s="329"/>
      <c r="B94" s="331"/>
      <c r="D94" s="134"/>
      <c r="E94" s="141"/>
      <c r="F94" s="134"/>
      <c r="G94" s="134"/>
      <c r="H94" s="6"/>
      <c r="I94" s="54"/>
      <c r="J94" s="54"/>
      <c r="K94" s="54"/>
      <c r="M94" s="54"/>
      <c r="AE94" s="11"/>
    </row>
    <row r="95" spans="1:31" ht="17.25" customHeight="1" hidden="1">
      <c r="A95" s="2" t="s">
        <v>5</v>
      </c>
      <c r="B95" s="3" t="s">
        <v>6</v>
      </c>
      <c r="C95" s="133"/>
      <c r="D95" s="134">
        <v>2</v>
      </c>
      <c r="E95" s="136">
        <v>4</v>
      </c>
      <c r="F95" s="134">
        <v>15</v>
      </c>
      <c r="G95" s="134">
        <v>1</v>
      </c>
      <c r="H95" s="6">
        <v>2</v>
      </c>
      <c r="I95" s="54">
        <v>2</v>
      </c>
      <c r="J95" s="54"/>
      <c r="K95" s="55">
        <v>9</v>
      </c>
      <c r="L95" s="54">
        <v>2</v>
      </c>
      <c r="M95" s="54">
        <v>2</v>
      </c>
      <c r="N95" s="75">
        <v>5</v>
      </c>
      <c r="O95" s="75">
        <v>4</v>
      </c>
      <c r="Q95" s="75">
        <v>2</v>
      </c>
      <c r="R95" s="75">
        <v>2</v>
      </c>
      <c r="S95" s="90"/>
      <c r="T95" s="91"/>
      <c r="U95" s="175"/>
      <c r="V95">
        <f aca="true" t="shared" si="9" ref="V95:V132">SUM(C95:U95)</f>
        <v>52</v>
      </c>
      <c r="AE95" s="11"/>
    </row>
    <row r="96" spans="1:31" ht="17.25" customHeight="1" hidden="1">
      <c r="A96" s="2" t="s">
        <v>8</v>
      </c>
      <c r="B96" s="3" t="s">
        <v>6</v>
      </c>
      <c r="C96" s="133"/>
      <c r="D96" s="134"/>
      <c r="E96" s="136"/>
      <c r="F96" s="134">
        <v>1</v>
      </c>
      <c r="G96" s="134"/>
      <c r="H96" s="6"/>
      <c r="I96" s="54"/>
      <c r="J96" s="54"/>
      <c r="K96" s="54"/>
      <c r="L96" s="58"/>
      <c r="M96" s="54">
        <v>1</v>
      </c>
      <c r="S96" s="90"/>
      <c r="T96" s="91"/>
      <c r="U96" s="175"/>
      <c r="V96">
        <f t="shared" si="9"/>
        <v>2</v>
      </c>
      <c r="AE96" s="11"/>
    </row>
    <row r="97" spans="1:31" ht="17.25" customHeight="1" hidden="1">
      <c r="A97" s="2" t="s">
        <v>9</v>
      </c>
      <c r="B97" s="3" t="s">
        <v>6</v>
      </c>
      <c r="C97" s="133"/>
      <c r="D97" s="134"/>
      <c r="E97" s="136"/>
      <c r="F97" s="134"/>
      <c r="G97" s="134"/>
      <c r="H97" s="6"/>
      <c r="I97" s="54"/>
      <c r="J97" s="54"/>
      <c r="K97" s="54"/>
      <c r="L97" s="58"/>
      <c r="M97" s="54"/>
      <c r="S97" s="90"/>
      <c r="T97" s="91"/>
      <c r="U97" s="175"/>
      <c r="V97">
        <f t="shared" si="9"/>
        <v>0</v>
      </c>
      <c r="AE97" s="11"/>
    </row>
    <row r="98" spans="1:31" ht="17.25" customHeight="1" hidden="1">
      <c r="A98" s="2" t="s">
        <v>10</v>
      </c>
      <c r="B98" s="3" t="s">
        <v>11</v>
      </c>
      <c r="C98" s="133"/>
      <c r="D98" s="134">
        <v>2</v>
      </c>
      <c r="E98" s="136">
        <v>3</v>
      </c>
      <c r="F98" s="134">
        <v>7</v>
      </c>
      <c r="G98" s="134"/>
      <c r="H98" s="6">
        <v>1</v>
      </c>
      <c r="I98" s="54"/>
      <c r="J98" s="54"/>
      <c r="K98" s="54">
        <v>4</v>
      </c>
      <c r="L98" s="58">
        <v>2</v>
      </c>
      <c r="M98" s="54">
        <v>2</v>
      </c>
      <c r="N98" s="75">
        <v>4</v>
      </c>
      <c r="O98" s="75">
        <v>2</v>
      </c>
      <c r="S98" s="90"/>
      <c r="T98" s="91"/>
      <c r="U98" s="175"/>
      <c r="V98">
        <f t="shared" si="9"/>
        <v>27</v>
      </c>
      <c r="AE98" s="11"/>
    </row>
    <row r="99" spans="1:31" ht="17.25" customHeight="1" hidden="1">
      <c r="A99" s="2" t="s">
        <v>13</v>
      </c>
      <c r="B99" s="3" t="s">
        <v>11</v>
      </c>
      <c r="C99" s="133"/>
      <c r="D99" s="134"/>
      <c r="E99" s="136"/>
      <c r="F99" s="134"/>
      <c r="G99" s="134"/>
      <c r="H99" s="6"/>
      <c r="I99" s="54"/>
      <c r="J99" s="54"/>
      <c r="K99" s="54"/>
      <c r="L99" s="58"/>
      <c r="M99" s="54"/>
      <c r="S99" s="90"/>
      <c r="T99" s="91"/>
      <c r="U99" s="175"/>
      <c r="V99">
        <f t="shared" si="9"/>
        <v>0</v>
      </c>
      <c r="AE99" s="11"/>
    </row>
    <row r="100" spans="1:31" ht="17.25" customHeight="1" hidden="1">
      <c r="A100" s="2" t="s">
        <v>15</v>
      </c>
      <c r="B100" s="3" t="s">
        <v>11</v>
      </c>
      <c r="C100" s="133"/>
      <c r="D100" s="134"/>
      <c r="E100" s="136"/>
      <c r="F100" s="134">
        <v>8</v>
      </c>
      <c r="G100" s="134"/>
      <c r="H100" s="7"/>
      <c r="I100" s="54"/>
      <c r="J100" s="54"/>
      <c r="K100" s="54"/>
      <c r="L100" s="58"/>
      <c r="M100" s="54"/>
      <c r="S100" s="90"/>
      <c r="T100" s="91"/>
      <c r="U100" s="175"/>
      <c r="V100">
        <f t="shared" si="9"/>
        <v>8</v>
      </c>
      <c r="AE100" s="11"/>
    </row>
    <row r="101" spans="1:31" ht="17.25" customHeight="1" hidden="1">
      <c r="A101" s="2" t="s">
        <v>17</v>
      </c>
      <c r="B101" s="3" t="s">
        <v>18</v>
      </c>
      <c r="C101" s="133"/>
      <c r="D101" s="134"/>
      <c r="E101" s="142"/>
      <c r="F101" s="134"/>
      <c r="G101" s="134"/>
      <c r="H101" s="7"/>
      <c r="I101" s="54"/>
      <c r="J101" s="54"/>
      <c r="K101" s="54"/>
      <c r="L101" s="58"/>
      <c r="M101" s="54"/>
      <c r="S101" s="90"/>
      <c r="T101" s="91"/>
      <c r="U101" s="175"/>
      <c r="V101">
        <f t="shared" si="9"/>
        <v>0</v>
      </c>
      <c r="AE101" s="11"/>
    </row>
    <row r="102" spans="1:31" ht="17.25" customHeight="1" hidden="1">
      <c r="A102" s="2" t="s">
        <v>19</v>
      </c>
      <c r="B102" s="3" t="s">
        <v>20</v>
      </c>
      <c r="C102" s="133"/>
      <c r="D102" s="134"/>
      <c r="E102" s="136"/>
      <c r="F102" s="134">
        <v>6</v>
      </c>
      <c r="G102" s="134"/>
      <c r="H102" s="7"/>
      <c r="I102" s="54"/>
      <c r="J102" s="54"/>
      <c r="K102" s="54"/>
      <c r="L102" s="58"/>
      <c r="M102" s="54"/>
      <c r="S102" s="90"/>
      <c r="T102" s="91"/>
      <c r="U102" s="175"/>
      <c r="V102">
        <f t="shared" si="9"/>
        <v>6</v>
      </c>
      <c r="AE102" s="11"/>
    </row>
    <row r="103" spans="1:31" ht="17.25" customHeight="1" hidden="1">
      <c r="A103" s="2" t="s">
        <v>21</v>
      </c>
      <c r="B103" s="3" t="s">
        <v>20</v>
      </c>
      <c r="C103" s="133">
        <v>2</v>
      </c>
      <c r="D103" s="134"/>
      <c r="E103" s="136">
        <v>2</v>
      </c>
      <c r="F103" s="134"/>
      <c r="G103" s="134"/>
      <c r="H103" s="6">
        <v>2</v>
      </c>
      <c r="I103" s="54"/>
      <c r="J103" s="54"/>
      <c r="K103" s="54">
        <v>3</v>
      </c>
      <c r="L103" s="58">
        <v>1</v>
      </c>
      <c r="M103" s="54">
        <v>2</v>
      </c>
      <c r="O103" s="75">
        <v>1</v>
      </c>
      <c r="S103" s="90"/>
      <c r="T103" s="91"/>
      <c r="U103" s="175"/>
      <c r="V103">
        <f t="shared" si="9"/>
        <v>13</v>
      </c>
      <c r="AE103" s="11"/>
    </row>
    <row r="104" spans="1:31" ht="17.25" customHeight="1" hidden="1">
      <c r="A104" s="2" t="s">
        <v>22</v>
      </c>
      <c r="B104" s="3" t="s">
        <v>23</v>
      </c>
      <c r="C104" s="133">
        <v>4</v>
      </c>
      <c r="D104" s="134">
        <v>4</v>
      </c>
      <c r="E104" s="136">
        <v>4</v>
      </c>
      <c r="F104" s="134">
        <v>2</v>
      </c>
      <c r="G104" s="55">
        <v>2</v>
      </c>
      <c r="H104" s="7">
        <v>4</v>
      </c>
      <c r="I104" s="54"/>
      <c r="J104" s="54"/>
      <c r="K104" s="55">
        <v>6</v>
      </c>
      <c r="L104" s="58">
        <v>4</v>
      </c>
      <c r="M104" s="54">
        <v>1</v>
      </c>
      <c r="N104" s="75">
        <v>5</v>
      </c>
      <c r="P104" s="75">
        <v>2</v>
      </c>
      <c r="R104" s="75">
        <v>3</v>
      </c>
      <c r="S104" s="90">
        <v>1</v>
      </c>
      <c r="T104" s="91"/>
      <c r="U104" s="175"/>
      <c r="V104">
        <f t="shared" si="9"/>
        <v>42</v>
      </c>
      <c r="AE104" s="11"/>
    </row>
    <row r="105" spans="1:31" ht="17.25" customHeight="1" hidden="1">
      <c r="A105" s="2" t="s">
        <v>24</v>
      </c>
      <c r="B105" s="3" t="s">
        <v>25</v>
      </c>
      <c r="C105" s="133"/>
      <c r="D105" s="134"/>
      <c r="E105" s="136"/>
      <c r="F105" s="134">
        <v>4</v>
      </c>
      <c r="G105" s="134"/>
      <c r="H105" s="7"/>
      <c r="I105" s="54"/>
      <c r="J105" s="54"/>
      <c r="K105" s="54"/>
      <c r="L105" s="58">
        <v>1</v>
      </c>
      <c r="M105" s="54"/>
      <c r="S105" s="90"/>
      <c r="T105" s="91"/>
      <c r="U105" s="175"/>
      <c r="V105">
        <f t="shared" si="9"/>
        <v>5</v>
      </c>
      <c r="AE105" s="11"/>
    </row>
    <row r="106" spans="1:31" ht="17.25" customHeight="1" hidden="1">
      <c r="A106" s="2" t="s">
        <v>27</v>
      </c>
      <c r="B106" s="3" t="s">
        <v>28</v>
      </c>
      <c r="C106" s="133">
        <v>8</v>
      </c>
      <c r="D106" s="134">
        <v>5</v>
      </c>
      <c r="E106" s="136">
        <v>2</v>
      </c>
      <c r="F106" s="134">
        <v>7</v>
      </c>
      <c r="G106" s="55">
        <v>1</v>
      </c>
      <c r="H106" s="7">
        <v>12</v>
      </c>
      <c r="I106" s="54"/>
      <c r="J106" s="54"/>
      <c r="K106" s="55">
        <v>3</v>
      </c>
      <c r="L106" s="54">
        <v>7</v>
      </c>
      <c r="M106" s="54">
        <v>2</v>
      </c>
      <c r="N106" s="75">
        <v>3</v>
      </c>
      <c r="O106" s="75">
        <v>2</v>
      </c>
      <c r="Q106" s="75">
        <v>6</v>
      </c>
      <c r="R106" s="75">
        <v>4</v>
      </c>
      <c r="S106" s="90">
        <v>2</v>
      </c>
      <c r="T106" s="91"/>
      <c r="U106" s="175"/>
      <c r="V106">
        <f t="shared" si="9"/>
        <v>64</v>
      </c>
      <c r="AE106" s="11"/>
    </row>
    <row r="107" spans="1:31" ht="17.25" customHeight="1" hidden="1">
      <c r="A107" s="2" t="s">
        <v>30</v>
      </c>
      <c r="B107" s="3" t="s">
        <v>20</v>
      </c>
      <c r="C107" s="133"/>
      <c r="D107" s="134"/>
      <c r="E107" s="136">
        <v>2</v>
      </c>
      <c r="F107" s="134">
        <v>1</v>
      </c>
      <c r="G107" s="134"/>
      <c r="H107" s="6">
        <v>1</v>
      </c>
      <c r="I107" s="54"/>
      <c r="J107" s="54"/>
      <c r="K107" s="54"/>
      <c r="L107" s="58"/>
      <c r="M107" s="54"/>
      <c r="S107" s="90"/>
      <c r="T107" s="91"/>
      <c r="U107" s="175"/>
      <c r="V107">
        <f t="shared" si="9"/>
        <v>4</v>
      </c>
      <c r="AE107" s="11"/>
    </row>
    <row r="108" spans="1:31" ht="17.25" customHeight="1" hidden="1">
      <c r="A108" s="2" t="s">
        <v>32</v>
      </c>
      <c r="B108" s="3" t="s">
        <v>33</v>
      </c>
      <c r="C108" s="134">
        <v>1</v>
      </c>
      <c r="D108" s="134">
        <v>4</v>
      </c>
      <c r="E108" s="136"/>
      <c r="F108" s="134"/>
      <c r="G108" s="134"/>
      <c r="H108" s="7"/>
      <c r="I108" s="54"/>
      <c r="J108" s="54"/>
      <c r="K108" s="54"/>
      <c r="L108" s="54">
        <v>4</v>
      </c>
      <c r="M108" s="54">
        <v>1</v>
      </c>
      <c r="N108" s="75">
        <v>3</v>
      </c>
      <c r="Q108" s="75">
        <v>9</v>
      </c>
      <c r="S108" s="90"/>
      <c r="T108" s="91"/>
      <c r="U108" s="175"/>
      <c r="V108">
        <f t="shared" si="9"/>
        <v>22</v>
      </c>
      <c r="AE108" s="11"/>
    </row>
    <row r="109" spans="1:31" ht="17.25" customHeight="1" hidden="1">
      <c r="A109" s="2" t="s">
        <v>34</v>
      </c>
      <c r="B109" s="162" t="s">
        <v>338</v>
      </c>
      <c r="C109" s="134">
        <v>2</v>
      </c>
      <c r="D109" s="134"/>
      <c r="E109" s="136"/>
      <c r="F109" s="134">
        <v>9</v>
      </c>
      <c r="G109" s="134"/>
      <c r="H109" s="7"/>
      <c r="I109" s="54"/>
      <c r="J109" s="54"/>
      <c r="K109" s="54">
        <v>4</v>
      </c>
      <c r="L109" s="58"/>
      <c r="M109" s="54">
        <v>1</v>
      </c>
      <c r="S109" s="90"/>
      <c r="T109" s="91"/>
      <c r="U109" s="175"/>
      <c r="V109">
        <f t="shared" si="9"/>
        <v>16</v>
      </c>
      <c r="AE109" s="11"/>
    </row>
    <row r="110" spans="1:31" ht="17.25" customHeight="1" hidden="1">
      <c r="A110" s="323" t="s">
        <v>37</v>
      </c>
      <c r="B110" s="15" t="s">
        <v>147</v>
      </c>
      <c r="C110" s="55">
        <v>32</v>
      </c>
      <c r="D110" s="55">
        <v>38</v>
      </c>
      <c r="E110" s="143">
        <v>21</v>
      </c>
      <c r="F110" s="55">
        <v>28</v>
      </c>
      <c r="G110" s="55">
        <v>39</v>
      </c>
      <c r="H110" s="7">
        <v>31</v>
      </c>
      <c r="I110" s="55">
        <v>21</v>
      </c>
      <c r="J110" s="55"/>
      <c r="K110" s="54"/>
      <c r="L110" s="55">
        <v>58</v>
      </c>
      <c r="M110" s="55">
        <v>55</v>
      </c>
      <c r="N110" s="75">
        <v>12</v>
      </c>
      <c r="O110" s="92">
        <v>45</v>
      </c>
      <c r="P110" s="75">
        <v>31</v>
      </c>
      <c r="Q110" s="75">
        <v>19</v>
      </c>
      <c r="R110" s="75">
        <v>56</v>
      </c>
      <c r="S110" s="97">
        <v>5</v>
      </c>
      <c r="T110" s="91"/>
      <c r="U110" s="175"/>
      <c r="V110">
        <f t="shared" si="9"/>
        <v>491</v>
      </c>
      <c r="AE110" s="11"/>
    </row>
    <row r="111" spans="1:31" ht="17.25" customHeight="1" hidden="1">
      <c r="A111" s="324"/>
      <c r="B111" s="15" t="s">
        <v>148</v>
      </c>
      <c r="C111" s="55">
        <v>20</v>
      </c>
      <c r="D111" s="55">
        <v>22</v>
      </c>
      <c r="E111" s="143">
        <v>6</v>
      </c>
      <c r="F111" s="55">
        <v>7</v>
      </c>
      <c r="G111" s="55">
        <v>33</v>
      </c>
      <c r="H111" s="7">
        <v>13</v>
      </c>
      <c r="I111" s="55">
        <v>6</v>
      </c>
      <c r="J111" s="55"/>
      <c r="K111" s="54"/>
      <c r="L111" s="55">
        <v>30</v>
      </c>
      <c r="M111" s="55">
        <v>23</v>
      </c>
      <c r="N111" s="75">
        <v>6</v>
      </c>
      <c r="O111" s="92">
        <v>12</v>
      </c>
      <c r="P111" s="75">
        <v>5</v>
      </c>
      <c r="Q111" s="75">
        <v>11</v>
      </c>
      <c r="R111" s="75">
        <v>26</v>
      </c>
      <c r="S111" s="97"/>
      <c r="T111" s="91"/>
      <c r="U111" s="175"/>
      <c r="V111">
        <f t="shared" si="9"/>
        <v>220</v>
      </c>
      <c r="AE111" s="11"/>
    </row>
    <row r="112" spans="1:31" ht="17.25" customHeight="1" hidden="1">
      <c r="A112" s="325"/>
      <c r="B112" s="15" t="s">
        <v>149</v>
      </c>
      <c r="C112" s="55">
        <v>5</v>
      </c>
      <c r="D112" s="55">
        <v>9</v>
      </c>
      <c r="E112" s="144"/>
      <c r="F112" s="55">
        <v>7</v>
      </c>
      <c r="G112" s="134">
        <v>3</v>
      </c>
      <c r="H112" s="7">
        <v>1</v>
      </c>
      <c r="I112" s="54">
        <v>2</v>
      </c>
      <c r="J112" s="54"/>
      <c r="K112" s="54"/>
      <c r="L112" s="55">
        <v>20</v>
      </c>
      <c r="M112" s="55">
        <v>52</v>
      </c>
      <c r="N112" s="92">
        <v>4</v>
      </c>
      <c r="O112" s="75">
        <v>4</v>
      </c>
      <c r="P112" s="75">
        <v>5</v>
      </c>
      <c r="Q112" s="75">
        <v>1</v>
      </c>
      <c r="R112" s="75">
        <v>8</v>
      </c>
      <c r="S112" s="90">
        <v>1</v>
      </c>
      <c r="T112" s="91"/>
      <c r="U112" s="175"/>
      <c r="V112">
        <f t="shared" si="9"/>
        <v>122</v>
      </c>
      <c r="AE112" s="11"/>
    </row>
    <row r="113" spans="1:31" ht="17.25" customHeight="1" hidden="1">
      <c r="A113" s="2" t="s">
        <v>39</v>
      </c>
      <c r="B113" s="20"/>
      <c r="C113" s="133"/>
      <c r="D113" s="134"/>
      <c r="E113" s="142"/>
      <c r="F113" s="134"/>
      <c r="G113" s="134"/>
      <c r="H113" s="6"/>
      <c r="I113" s="54"/>
      <c r="J113" s="54"/>
      <c r="K113" s="54"/>
      <c r="L113" s="58"/>
      <c r="M113" s="54"/>
      <c r="S113" s="90"/>
      <c r="T113" s="91"/>
      <c r="U113" s="175"/>
      <c r="V113">
        <f t="shared" si="9"/>
        <v>0</v>
      </c>
      <c r="AE113" s="11"/>
    </row>
    <row r="114" spans="1:31" ht="17.25" customHeight="1" hidden="1">
      <c r="A114" s="323" t="s">
        <v>41</v>
      </c>
      <c r="B114" s="21" t="s">
        <v>150</v>
      </c>
      <c r="C114" s="133"/>
      <c r="D114" s="134"/>
      <c r="E114" s="142"/>
      <c r="F114" s="134">
        <v>1</v>
      </c>
      <c r="G114" s="134"/>
      <c r="H114" s="6"/>
      <c r="I114" s="54"/>
      <c r="J114" s="54"/>
      <c r="K114" s="54"/>
      <c r="L114" s="58"/>
      <c r="M114" s="54"/>
      <c r="S114" s="90"/>
      <c r="T114" s="91"/>
      <c r="U114" s="175"/>
      <c r="V114">
        <f t="shared" si="9"/>
        <v>1</v>
      </c>
      <c r="AE114" s="11"/>
    </row>
    <row r="115" spans="1:31" ht="17.25" customHeight="1" hidden="1">
      <c r="A115" s="325"/>
      <c r="B115" s="16" t="s">
        <v>152</v>
      </c>
      <c r="C115" s="133"/>
      <c r="D115" s="134"/>
      <c r="E115" s="142"/>
      <c r="F115" s="134"/>
      <c r="G115" s="134"/>
      <c r="H115" s="6"/>
      <c r="I115" s="54"/>
      <c r="J115" s="54"/>
      <c r="K115" s="57"/>
      <c r="L115" s="54">
        <v>40</v>
      </c>
      <c r="M115" s="54"/>
      <c r="S115" s="90"/>
      <c r="T115" s="91"/>
      <c r="U115" s="175"/>
      <c r="V115">
        <f t="shared" si="9"/>
        <v>40</v>
      </c>
      <c r="AE115" s="11"/>
    </row>
    <row r="116" spans="1:31" ht="17.25" customHeight="1" hidden="1">
      <c r="A116" s="2" t="s">
        <v>43</v>
      </c>
      <c r="B116" s="3" t="s">
        <v>44</v>
      </c>
      <c r="C116" s="133">
        <v>1</v>
      </c>
      <c r="D116" s="134"/>
      <c r="E116" s="142"/>
      <c r="F116" s="134"/>
      <c r="G116" s="134">
        <v>1</v>
      </c>
      <c r="H116" s="6"/>
      <c r="I116" s="54"/>
      <c r="J116" s="54"/>
      <c r="K116" s="54">
        <v>1</v>
      </c>
      <c r="L116" s="58"/>
      <c r="M116" s="54">
        <v>1</v>
      </c>
      <c r="Q116" s="75">
        <v>3</v>
      </c>
      <c r="S116" s="90"/>
      <c r="T116" s="91"/>
      <c r="U116" s="175"/>
      <c r="V116">
        <f t="shared" si="9"/>
        <v>7</v>
      </c>
      <c r="AE116" s="11"/>
    </row>
    <row r="117" spans="1:31" ht="17.25" customHeight="1" hidden="1">
      <c r="A117" s="2" t="s">
        <v>46</v>
      </c>
      <c r="B117" s="22"/>
      <c r="C117" s="133"/>
      <c r="D117" s="134"/>
      <c r="E117" s="142"/>
      <c r="F117" s="134"/>
      <c r="G117" s="134"/>
      <c r="H117" s="6"/>
      <c r="I117" s="54"/>
      <c r="J117" s="54"/>
      <c r="K117" s="54"/>
      <c r="L117" s="58"/>
      <c r="M117" s="54"/>
      <c r="S117" s="90"/>
      <c r="T117" s="91"/>
      <c r="U117" s="175"/>
      <c r="V117">
        <f t="shared" si="9"/>
        <v>0</v>
      </c>
      <c r="AE117" s="11"/>
    </row>
    <row r="118" spans="1:31" ht="17.25" customHeight="1" hidden="1">
      <c r="A118" s="2" t="s">
        <v>48</v>
      </c>
      <c r="B118" s="22"/>
      <c r="C118" s="133"/>
      <c r="D118" s="134"/>
      <c r="E118" s="142"/>
      <c r="F118" s="134"/>
      <c r="G118" s="134"/>
      <c r="H118" s="7"/>
      <c r="I118" s="54"/>
      <c r="J118" s="54"/>
      <c r="K118" s="54"/>
      <c r="L118" s="58"/>
      <c r="M118" s="54"/>
      <c r="S118" s="90"/>
      <c r="T118" s="91"/>
      <c r="U118" s="175"/>
      <c r="V118">
        <f t="shared" si="9"/>
        <v>0</v>
      </c>
      <c r="AE118" s="11"/>
    </row>
    <row r="119" spans="1:31" ht="17.25" customHeight="1" hidden="1">
      <c r="A119" s="2" t="s">
        <v>50</v>
      </c>
      <c r="B119" s="22"/>
      <c r="C119" s="133"/>
      <c r="D119" s="134"/>
      <c r="E119" s="142"/>
      <c r="F119" s="134"/>
      <c r="G119" s="134"/>
      <c r="H119" s="7"/>
      <c r="I119" s="54"/>
      <c r="J119" s="54"/>
      <c r="K119" s="54"/>
      <c r="L119" s="58"/>
      <c r="M119" s="54"/>
      <c r="S119" s="90"/>
      <c r="T119" s="91"/>
      <c r="U119" s="175"/>
      <c r="V119">
        <f t="shared" si="9"/>
        <v>0</v>
      </c>
      <c r="AE119" s="11"/>
    </row>
    <row r="120" spans="1:31" ht="17.25" customHeight="1" hidden="1">
      <c r="A120" s="2" t="s">
        <v>52</v>
      </c>
      <c r="B120" s="22"/>
      <c r="C120" s="133"/>
      <c r="D120" s="134"/>
      <c r="E120" s="142"/>
      <c r="F120" s="134"/>
      <c r="G120" s="134"/>
      <c r="H120" s="7"/>
      <c r="I120" s="54"/>
      <c r="J120" s="54"/>
      <c r="K120" s="54"/>
      <c r="L120" s="58"/>
      <c r="M120" s="54"/>
      <c r="S120" s="90"/>
      <c r="T120" s="91"/>
      <c r="U120" s="175"/>
      <c r="V120">
        <f t="shared" si="9"/>
        <v>0</v>
      </c>
      <c r="AE120" s="11"/>
    </row>
    <row r="121" spans="1:31" ht="17.25" customHeight="1" hidden="1">
      <c r="A121" s="2" t="s">
        <v>54</v>
      </c>
      <c r="B121" s="3" t="s">
        <v>55</v>
      </c>
      <c r="C121" s="133"/>
      <c r="D121" s="134">
        <v>1</v>
      </c>
      <c r="E121" s="142">
        <v>3</v>
      </c>
      <c r="F121" s="134">
        <v>6</v>
      </c>
      <c r="G121" s="134">
        <v>1</v>
      </c>
      <c r="H121" s="6">
        <v>2</v>
      </c>
      <c r="I121" s="54">
        <v>2</v>
      </c>
      <c r="J121" s="54"/>
      <c r="K121" s="55">
        <v>4</v>
      </c>
      <c r="L121" s="54">
        <v>1</v>
      </c>
      <c r="M121" s="54">
        <v>1</v>
      </c>
      <c r="N121" s="75">
        <v>3</v>
      </c>
      <c r="O121" s="75">
        <v>3</v>
      </c>
      <c r="P121" s="75">
        <v>1</v>
      </c>
      <c r="Q121" s="75">
        <v>1</v>
      </c>
      <c r="R121" s="75">
        <v>4</v>
      </c>
      <c r="S121" s="90"/>
      <c r="T121" s="91"/>
      <c r="U121" s="175"/>
      <c r="V121">
        <f t="shared" si="9"/>
        <v>33</v>
      </c>
      <c r="AE121" s="11"/>
    </row>
    <row r="122" spans="1:31" ht="17.25" customHeight="1" hidden="1">
      <c r="A122" s="2" t="s">
        <v>56</v>
      </c>
      <c r="B122" s="3" t="s">
        <v>55</v>
      </c>
      <c r="C122" s="133"/>
      <c r="D122" s="134">
        <v>1</v>
      </c>
      <c r="E122" s="142">
        <v>2</v>
      </c>
      <c r="F122" s="134">
        <v>2</v>
      </c>
      <c r="G122" s="134"/>
      <c r="H122" s="6">
        <v>2</v>
      </c>
      <c r="I122" s="54"/>
      <c r="J122" s="54"/>
      <c r="K122" s="54"/>
      <c r="L122" s="58">
        <v>3</v>
      </c>
      <c r="M122" s="54">
        <v>2</v>
      </c>
      <c r="S122" s="90"/>
      <c r="T122" s="91"/>
      <c r="U122" s="175"/>
      <c r="V122">
        <f t="shared" si="9"/>
        <v>12</v>
      </c>
      <c r="AE122" s="11"/>
    </row>
    <row r="123" spans="1:31" ht="17.25" customHeight="1" hidden="1">
      <c r="A123" s="2" t="s">
        <v>58</v>
      </c>
      <c r="B123" s="22"/>
      <c r="C123" s="133"/>
      <c r="D123" s="134"/>
      <c r="E123" s="142"/>
      <c r="F123" s="134"/>
      <c r="G123" s="134"/>
      <c r="H123" s="6"/>
      <c r="I123" s="54"/>
      <c r="J123" s="54"/>
      <c r="K123" s="54"/>
      <c r="L123" s="58"/>
      <c r="M123" s="54"/>
      <c r="S123" s="90"/>
      <c r="T123" s="91"/>
      <c r="U123" s="175"/>
      <c r="V123">
        <f t="shared" si="9"/>
        <v>0</v>
      </c>
      <c r="AE123" s="11"/>
    </row>
    <row r="124" spans="1:31" ht="17.25" customHeight="1" hidden="1">
      <c r="A124" s="2" t="s">
        <v>60</v>
      </c>
      <c r="B124" s="22"/>
      <c r="C124" s="145"/>
      <c r="D124" s="134"/>
      <c r="E124" s="142"/>
      <c r="F124" s="134"/>
      <c r="G124" s="134"/>
      <c r="H124" s="6"/>
      <c r="I124" s="54"/>
      <c r="J124" s="54"/>
      <c r="K124" s="54"/>
      <c r="L124" s="58"/>
      <c r="M124" s="54"/>
      <c r="N124" s="98"/>
      <c r="S124" s="90"/>
      <c r="T124" s="91"/>
      <c r="U124" s="175"/>
      <c r="V124">
        <f t="shared" si="9"/>
        <v>0</v>
      </c>
      <c r="AE124" s="11"/>
    </row>
    <row r="125" spans="1:31" ht="17.25" customHeight="1" hidden="1">
      <c r="A125" s="2" t="s">
        <v>61</v>
      </c>
      <c r="B125" s="22"/>
      <c r="C125" s="133"/>
      <c r="D125" s="134"/>
      <c r="E125" s="142"/>
      <c r="F125" s="134"/>
      <c r="G125" s="134"/>
      <c r="H125" s="6"/>
      <c r="I125" s="54"/>
      <c r="J125" s="54"/>
      <c r="K125" s="54"/>
      <c r="L125" s="58"/>
      <c r="M125" s="54"/>
      <c r="S125" s="90"/>
      <c r="T125" s="91"/>
      <c r="U125" s="175"/>
      <c r="V125">
        <f t="shared" si="9"/>
        <v>0</v>
      </c>
      <c r="AE125" s="11"/>
    </row>
    <row r="126" spans="1:31" ht="17.25" customHeight="1" hidden="1">
      <c r="A126" s="2" t="s">
        <v>63</v>
      </c>
      <c r="B126" s="22"/>
      <c r="C126" s="133"/>
      <c r="D126" s="134"/>
      <c r="E126" s="142"/>
      <c r="F126" s="134"/>
      <c r="G126" s="134"/>
      <c r="H126" s="7"/>
      <c r="I126" s="54"/>
      <c r="J126" s="54"/>
      <c r="K126" s="54"/>
      <c r="L126" s="58"/>
      <c r="M126" s="54"/>
      <c r="S126" s="90"/>
      <c r="T126" s="91"/>
      <c r="U126" s="175"/>
      <c r="V126">
        <f t="shared" si="9"/>
        <v>0</v>
      </c>
      <c r="AE126" s="11"/>
    </row>
    <row r="127" spans="1:31" ht="17.25" customHeight="1" hidden="1">
      <c r="A127" s="2" t="s">
        <v>64</v>
      </c>
      <c r="B127" s="22"/>
      <c r="C127" s="133"/>
      <c r="D127" s="134"/>
      <c r="E127" s="142"/>
      <c r="F127" s="134"/>
      <c r="G127" s="134"/>
      <c r="H127" s="7"/>
      <c r="I127" s="54"/>
      <c r="J127" s="54"/>
      <c r="K127" s="54"/>
      <c r="L127" s="58"/>
      <c r="M127" s="54"/>
      <c r="S127" s="90"/>
      <c r="T127" s="91"/>
      <c r="U127" s="175"/>
      <c r="V127">
        <f t="shared" si="9"/>
        <v>0</v>
      </c>
      <c r="AE127" s="11"/>
    </row>
    <row r="128" spans="1:31" ht="17.25" customHeight="1" hidden="1">
      <c r="A128" s="2" t="s">
        <v>66</v>
      </c>
      <c r="B128" s="3" t="s">
        <v>178</v>
      </c>
      <c r="C128" s="133"/>
      <c r="D128" s="134"/>
      <c r="E128" s="142"/>
      <c r="F128" s="134"/>
      <c r="G128" s="134"/>
      <c r="H128" s="7"/>
      <c r="I128" s="54"/>
      <c r="J128" s="54"/>
      <c r="K128" s="54"/>
      <c r="L128" s="58"/>
      <c r="M128" s="54"/>
      <c r="S128" s="90"/>
      <c r="T128" s="91"/>
      <c r="U128" s="175"/>
      <c r="V128">
        <f t="shared" si="9"/>
        <v>0</v>
      </c>
      <c r="AE128" s="11"/>
    </row>
    <row r="129" spans="1:31" ht="17.25" customHeight="1" hidden="1">
      <c r="A129" s="2" t="s">
        <v>68</v>
      </c>
      <c r="B129" s="22"/>
      <c r="C129" s="133"/>
      <c r="D129" s="134"/>
      <c r="E129" s="142"/>
      <c r="F129" s="134"/>
      <c r="G129" s="134"/>
      <c r="H129" s="133"/>
      <c r="I129" s="54"/>
      <c r="J129" s="54"/>
      <c r="K129" s="54"/>
      <c r="L129" s="58"/>
      <c r="M129" s="54"/>
      <c r="S129" s="90"/>
      <c r="T129" s="91"/>
      <c r="U129" s="175"/>
      <c r="V129">
        <f t="shared" si="9"/>
        <v>0</v>
      </c>
      <c r="AE129" s="11"/>
    </row>
    <row r="130" spans="1:31" ht="17.25" customHeight="1" hidden="1">
      <c r="A130" s="2" t="s">
        <v>70</v>
      </c>
      <c r="B130" s="22"/>
      <c r="C130" s="133"/>
      <c r="D130" s="134"/>
      <c r="E130" s="142"/>
      <c r="F130" s="134"/>
      <c r="G130" s="134"/>
      <c r="H130" s="133"/>
      <c r="I130" s="54"/>
      <c r="J130" s="54"/>
      <c r="K130" s="54"/>
      <c r="L130" s="58"/>
      <c r="M130" s="54"/>
      <c r="S130" s="90"/>
      <c r="T130" s="91"/>
      <c r="U130" s="175"/>
      <c r="V130">
        <f t="shared" si="9"/>
        <v>0</v>
      </c>
      <c r="AE130" s="11"/>
    </row>
    <row r="131" spans="1:31" ht="17.25" customHeight="1" hidden="1">
      <c r="A131" s="2" t="s">
        <v>72</v>
      </c>
      <c r="B131" s="22"/>
      <c r="C131" s="133"/>
      <c r="D131" s="134"/>
      <c r="E131" s="142"/>
      <c r="F131" s="134"/>
      <c r="G131" s="134"/>
      <c r="H131" s="133"/>
      <c r="I131" s="54"/>
      <c r="J131" s="54"/>
      <c r="K131" s="54"/>
      <c r="L131" s="58"/>
      <c r="M131" s="54"/>
      <c r="S131" s="90"/>
      <c r="T131" s="91"/>
      <c r="U131" s="175"/>
      <c r="V131">
        <f t="shared" si="9"/>
        <v>0</v>
      </c>
      <c r="AE131" s="11"/>
    </row>
    <row r="132" spans="1:31" ht="17.25" customHeight="1" hidden="1">
      <c r="A132" s="2" t="s">
        <v>74</v>
      </c>
      <c r="B132" s="22"/>
      <c r="C132" s="133"/>
      <c r="D132" s="134"/>
      <c r="E132" s="142"/>
      <c r="F132" s="134"/>
      <c r="G132" s="134"/>
      <c r="H132" s="133"/>
      <c r="I132" s="54"/>
      <c r="J132" s="54"/>
      <c r="K132" s="54"/>
      <c r="L132" s="58"/>
      <c r="M132" s="54"/>
      <c r="S132" s="90"/>
      <c r="T132" s="91"/>
      <c r="U132" s="175"/>
      <c r="V132">
        <f t="shared" si="9"/>
        <v>0</v>
      </c>
      <c r="AE132" s="11"/>
    </row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</sheetData>
  <sheetProtection/>
  <mergeCells count="88">
    <mergeCell ref="A110:A112"/>
    <mergeCell ref="A114:A115"/>
    <mergeCell ref="A1:U1"/>
    <mergeCell ref="A45:U45"/>
    <mergeCell ref="A40:A42"/>
    <mergeCell ref="A76:A79"/>
    <mergeCell ref="A80:B80"/>
    <mergeCell ref="A81:A85"/>
    <mergeCell ref="A86:A89"/>
    <mergeCell ref="A91:V91"/>
    <mergeCell ref="A93:A94"/>
    <mergeCell ref="B93:B94"/>
    <mergeCell ref="P70:P71"/>
    <mergeCell ref="Q70:Q71"/>
    <mergeCell ref="R70:R71"/>
    <mergeCell ref="S70:S71"/>
    <mergeCell ref="AE70:AE71"/>
    <mergeCell ref="I70:I71"/>
    <mergeCell ref="K70:K71"/>
    <mergeCell ref="L70:L71"/>
    <mergeCell ref="M70:M71"/>
    <mergeCell ref="N70:N71"/>
    <mergeCell ref="O70:O71"/>
    <mergeCell ref="V66:V68"/>
    <mergeCell ref="AE66:AE68"/>
    <mergeCell ref="B70:B71"/>
    <mergeCell ref="C70:C71"/>
    <mergeCell ref="D70:D71"/>
    <mergeCell ref="E70:E71"/>
    <mergeCell ref="F70:F71"/>
    <mergeCell ref="G70:G71"/>
    <mergeCell ref="H70:H71"/>
    <mergeCell ref="V70:V71"/>
    <mergeCell ref="N66:N68"/>
    <mergeCell ref="O66:O68"/>
    <mergeCell ref="P66:P68"/>
    <mergeCell ref="Q66:Q68"/>
    <mergeCell ref="R66:R68"/>
    <mergeCell ref="S66:S68"/>
    <mergeCell ref="G66:G68"/>
    <mergeCell ref="H66:H68"/>
    <mergeCell ref="I66:I68"/>
    <mergeCell ref="K66:K68"/>
    <mergeCell ref="L66:L68"/>
    <mergeCell ref="M66:M68"/>
    <mergeCell ref="A47:V47"/>
    <mergeCell ref="A50:A53"/>
    <mergeCell ref="A54:A57"/>
    <mergeCell ref="A58:A65"/>
    <mergeCell ref="A66:A75"/>
    <mergeCell ref="B66:B68"/>
    <mergeCell ref="C66:C68"/>
    <mergeCell ref="D66:D68"/>
    <mergeCell ref="E66:E68"/>
    <mergeCell ref="F66:F68"/>
    <mergeCell ref="A34:A39"/>
    <mergeCell ref="A44:B44"/>
    <mergeCell ref="K20:K22"/>
    <mergeCell ref="L20:L22"/>
    <mergeCell ref="B24:B25"/>
    <mergeCell ref="C24:C25"/>
    <mergeCell ref="D24:D25"/>
    <mergeCell ref="I20:I22"/>
    <mergeCell ref="E24:E25"/>
    <mergeCell ref="F24:F25"/>
    <mergeCell ref="K24:K25"/>
    <mergeCell ref="L24:L25"/>
    <mergeCell ref="A30:A33"/>
    <mergeCell ref="A20:A29"/>
    <mergeCell ref="B20:B22"/>
    <mergeCell ref="C20:C22"/>
    <mergeCell ref="H24:H25"/>
    <mergeCell ref="I24:I25"/>
    <mergeCell ref="D20:D22"/>
    <mergeCell ref="E20:E22"/>
    <mergeCell ref="F20:F22"/>
    <mergeCell ref="G20:G22"/>
    <mergeCell ref="H20:H22"/>
    <mergeCell ref="G24:G25"/>
    <mergeCell ref="A2:A3"/>
    <mergeCell ref="B2:B3"/>
    <mergeCell ref="C2:I2"/>
    <mergeCell ref="L2:L3"/>
    <mergeCell ref="M2:U2"/>
    <mergeCell ref="M3:N3"/>
    <mergeCell ref="A4:A7"/>
    <mergeCell ref="A8:A11"/>
    <mergeCell ref="A12:A19"/>
  </mergeCells>
  <printOptions/>
  <pageMargins left="0.4" right="0.14" top="0.39" bottom="0" header="0.47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37">
      <selection activeCell="K59" sqref="K59:L59"/>
    </sheetView>
  </sheetViews>
  <sheetFormatPr defaultColWidth="8.88671875" defaultRowHeight="13.5"/>
  <cols>
    <col min="1" max="1" width="3.4453125" style="169" customWidth="1"/>
    <col min="2" max="2" width="8.3359375" style="12" customWidth="1"/>
    <col min="3" max="3" width="9.10546875" style="12" customWidth="1"/>
    <col min="4" max="4" width="8.77734375" style="12" customWidth="1"/>
    <col min="5" max="5" width="6.6640625" style="12" customWidth="1"/>
    <col min="6" max="8" width="6.4453125" style="12" customWidth="1"/>
    <col min="9" max="9" width="6.10546875" style="12" customWidth="1"/>
    <col min="10" max="12" width="6.6640625" style="12" customWidth="1"/>
    <col min="13" max="13" width="6.10546875" style="12" customWidth="1"/>
    <col min="14" max="14" width="0.671875" style="0" customWidth="1"/>
  </cols>
  <sheetData>
    <row r="1" spans="1:13" ht="25.5" customHeight="1" thickBot="1">
      <c r="A1" s="352" t="s">
        <v>329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</row>
    <row r="2" spans="1:13" s="168" customFormat="1" ht="15" thickBot="1">
      <c r="A2" s="353" t="s">
        <v>326</v>
      </c>
      <c r="B2" s="354" t="s">
        <v>306</v>
      </c>
      <c r="C2" s="354"/>
      <c r="D2" s="354"/>
      <c r="E2" s="354"/>
      <c r="F2" s="353" t="s">
        <v>326</v>
      </c>
      <c r="G2" s="354" t="s">
        <v>320</v>
      </c>
      <c r="H2" s="354"/>
      <c r="I2" s="354"/>
      <c r="J2" s="354"/>
      <c r="K2" s="354"/>
      <c r="L2" s="354"/>
      <c r="M2" s="354"/>
    </row>
    <row r="3" spans="1:13" s="168" customFormat="1" ht="15" thickBot="1">
      <c r="A3" s="353"/>
      <c r="B3" s="206">
        <v>2012</v>
      </c>
      <c r="C3" s="207">
        <v>2013</v>
      </c>
      <c r="D3" s="358">
        <v>2014</v>
      </c>
      <c r="E3" s="359"/>
      <c r="F3" s="353"/>
      <c r="G3" s="206">
        <v>2012</v>
      </c>
      <c r="H3" s="206">
        <v>2013</v>
      </c>
      <c r="I3" s="206">
        <v>2014</v>
      </c>
      <c r="J3" s="354" t="s">
        <v>327</v>
      </c>
      <c r="K3" s="354"/>
      <c r="L3" s="354" t="s">
        <v>328</v>
      </c>
      <c r="M3" s="354"/>
    </row>
    <row r="4" spans="1:13" ht="15" thickBot="1">
      <c r="A4" s="211" t="s">
        <v>300</v>
      </c>
      <c r="B4" s="209">
        <v>153</v>
      </c>
      <c r="C4" s="210">
        <v>175</v>
      </c>
      <c r="D4" s="360">
        <v>180</v>
      </c>
      <c r="E4" s="361"/>
      <c r="F4" s="211" t="s">
        <v>300</v>
      </c>
      <c r="G4" s="212">
        <f aca="true" t="shared" si="0" ref="G4:I9">F34+J34+B44+F44+J44+B54+F54</f>
        <v>26629</v>
      </c>
      <c r="H4" s="212">
        <f t="shared" si="0"/>
        <v>24998</v>
      </c>
      <c r="I4" s="212">
        <f t="shared" si="0"/>
        <v>17744</v>
      </c>
      <c r="J4" s="355">
        <f aca="true" t="shared" si="1" ref="J4:J10">I4/D4</f>
        <v>98.57777777777778</v>
      </c>
      <c r="K4" s="355"/>
      <c r="L4" s="355">
        <f aca="true" t="shared" si="2" ref="L4:L10">J4/52</f>
        <v>1.8957264957264959</v>
      </c>
      <c r="M4" s="355"/>
    </row>
    <row r="5" spans="1:13" ht="15" thickBot="1">
      <c r="A5" s="211" t="s">
        <v>301</v>
      </c>
      <c r="B5" s="209">
        <v>116</v>
      </c>
      <c r="C5" s="210">
        <v>96</v>
      </c>
      <c r="D5" s="360">
        <v>86</v>
      </c>
      <c r="E5" s="361"/>
      <c r="F5" s="211" t="s">
        <v>301</v>
      </c>
      <c r="G5" s="212">
        <f t="shared" si="0"/>
        <v>16304</v>
      </c>
      <c r="H5" s="212">
        <f t="shared" si="0"/>
        <v>12973</v>
      </c>
      <c r="I5" s="212">
        <f t="shared" si="0"/>
        <v>12682</v>
      </c>
      <c r="J5" s="355">
        <f t="shared" si="1"/>
        <v>147.46511627906978</v>
      </c>
      <c r="K5" s="355"/>
      <c r="L5" s="355">
        <f t="shared" si="2"/>
        <v>2.835867620751342</v>
      </c>
      <c r="M5" s="355"/>
    </row>
    <row r="6" spans="1:13" ht="15" thickBot="1">
      <c r="A6" s="211" t="s">
        <v>302</v>
      </c>
      <c r="B6" s="209">
        <v>75</v>
      </c>
      <c r="C6" s="210">
        <v>85</v>
      </c>
      <c r="D6" s="360">
        <v>114</v>
      </c>
      <c r="E6" s="361"/>
      <c r="F6" s="211" t="s">
        <v>302</v>
      </c>
      <c r="G6" s="212">
        <f t="shared" si="0"/>
        <v>10079</v>
      </c>
      <c r="H6" s="212">
        <f t="shared" si="0"/>
        <v>12764</v>
      </c>
      <c r="I6" s="212">
        <f t="shared" si="0"/>
        <v>9654</v>
      </c>
      <c r="J6" s="355">
        <f t="shared" si="1"/>
        <v>84.6842105263158</v>
      </c>
      <c r="K6" s="355"/>
      <c r="L6" s="355">
        <f t="shared" si="2"/>
        <v>1.6285425101214577</v>
      </c>
      <c r="M6" s="355"/>
    </row>
    <row r="7" spans="1:13" ht="15" thickBot="1">
      <c r="A7" s="211" t="s">
        <v>303</v>
      </c>
      <c r="B7" s="209">
        <v>88</v>
      </c>
      <c r="C7" s="210">
        <v>85</v>
      </c>
      <c r="D7" s="360">
        <v>86</v>
      </c>
      <c r="E7" s="361"/>
      <c r="F7" s="211" t="s">
        <v>303</v>
      </c>
      <c r="G7" s="212">
        <f t="shared" si="0"/>
        <v>19345</v>
      </c>
      <c r="H7" s="212">
        <f t="shared" si="0"/>
        <v>13559</v>
      </c>
      <c r="I7" s="212">
        <f t="shared" si="0"/>
        <v>10902</v>
      </c>
      <c r="J7" s="355">
        <f t="shared" si="1"/>
        <v>126.76744186046511</v>
      </c>
      <c r="K7" s="355"/>
      <c r="L7" s="355">
        <f t="shared" si="2"/>
        <v>2.4378354203935597</v>
      </c>
      <c r="M7" s="355"/>
    </row>
    <row r="8" spans="1:13" ht="15" thickBot="1">
      <c r="A8" s="211" t="s">
        <v>304</v>
      </c>
      <c r="B8" s="209">
        <v>63</v>
      </c>
      <c r="C8" s="210">
        <v>70</v>
      </c>
      <c r="D8" s="360">
        <v>67</v>
      </c>
      <c r="E8" s="361"/>
      <c r="F8" s="211" t="s">
        <v>304</v>
      </c>
      <c r="G8" s="212">
        <f t="shared" si="0"/>
        <v>6922</v>
      </c>
      <c r="H8" s="212">
        <f t="shared" si="0"/>
        <v>7945</v>
      </c>
      <c r="I8" s="212">
        <f t="shared" si="0"/>
        <v>6022</v>
      </c>
      <c r="J8" s="355">
        <f t="shared" si="1"/>
        <v>89.88059701492537</v>
      </c>
      <c r="K8" s="355"/>
      <c r="L8" s="355">
        <f t="shared" si="2"/>
        <v>1.7284730195177955</v>
      </c>
      <c r="M8" s="355"/>
    </row>
    <row r="9" spans="1:13" ht="15" thickBot="1">
      <c r="A9" s="211" t="s">
        <v>305</v>
      </c>
      <c r="B9" s="209">
        <v>28</v>
      </c>
      <c r="C9" s="210">
        <v>26</v>
      </c>
      <c r="D9" s="360">
        <v>26</v>
      </c>
      <c r="E9" s="361"/>
      <c r="F9" s="211" t="s">
        <v>305</v>
      </c>
      <c r="G9" s="212">
        <f t="shared" si="0"/>
        <v>2401</v>
      </c>
      <c r="H9" s="212">
        <f t="shared" si="0"/>
        <v>2547</v>
      </c>
      <c r="I9" s="212">
        <f t="shared" si="0"/>
        <v>966</v>
      </c>
      <c r="J9" s="355">
        <f t="shared" si="1"/>
        <v>37.15384615384615</v>
      </c>
      <c r="K9" s="355"/>
      <c r="L9" s="355">
        <f t="shared" si="2"/>
        <v>0.7144970414201184</v>
      </c>
      <c r="M9" s="355"/>
    </row>
    <row r="10" spans="1:13" ht="15" thickBot="1">
      <c r="A10" s="213" t="s">
        <v>75</v>
      </c>
      <c r="B10" s="209">
        <f>SUM(B4:B9)</f>
        <v>523</v>
      </c>
      <c r="C10" s="210">
        <f>SUM(C4:C9)</f>
        <v>537</v>
      </c>
      <c r="D10" s="362">
        <f>SUM(D4:D9)</f>
        <v>559</v>
      </c>
      <c r="E10" s="363"/>
      <c r="F10" s="213" t="s">
        <v>75</v>
      </c>
      <c r="G10" s="212">
        <f>SUM(G4:G9)</f>
        <v>81680</v>
      </c>
      <c r="H10" s="212">
        <f>SUM(H4:H9)</f>
        <v>74786</v>
      </c>
      <c r="I10" s="212">
        <f>SUM(I4:I9)</f>
        <v>57970</v>
      </c>
      <c r="J10" s="355">
        <f t="shared" si="1"/>
        <v>103.7030411449016</v>
      </c>
      <c r="K10" s="355"/>
      <c r="L10" s="355">
        <f t="shared" si="2"/>
        <v>1.9942892527865692</v>
      </c>
      <c r="M10" s="355"/>
    </row>
    <row r="11" spans="1:13" ht="1.5" customHeight="1" thickBot="1">
      <c r="A11" s="211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</row>
    <row r="12" spans="1:13" s="168" customFormat="1" ht="15" thickBot="1">
      <c r="A12" s="353" t="s">
        <v>326</v>
      </c>
      <c r="B12" s="354" t="s">
        <v>309</v>
      </c>
      <c r="C12" s="354"/>
      <c r="D12" s="354"/>
      <c r="E12" s="354"/>
      <c r="F12" s="354" t="s">
        <v>307</v>
      </c>
      <c r="G12" s="354"/>
      <c r="H12" s="354"/>
      <c r="I12" s="354"/>
      <c r="J12" s="354" t="s">
        <v>308</v>
      </c>
      <c r="K12" s="354"/>
      <c r="L12" s="354"/>
      <c r="M12" s="354"/>
    </row>
    <row r="13" spans="1:13" s="168" customFormat="1" ht="15" thickBot="1">
      <c r="A13" s="353"/>
      <c r="B13" s="206">
        <v>2012</v>
      </c>
      <c r="C13" s="206">
        <v>2013</v>
      </c>
      <c r="D13" s="206">
        <v>2014</v>
      </c>
      <c r="E13" s="206" t="s">
        <v>323</v>
      </c>
      <c r="F13" s="206">
        <v>2012</v>
      </c>
      <c r="G13" s="206">
        <v>2013</v>
      </c>
      <c r="H13" s="206">
        <v>2014</v>
      </c>
      <c r="I13" s="215" t="s">
        <v>321</v>
      </c>
      <c r="J13" s="206">
        <v>2012</v>
      </c>
      <c r="K13" s="206">
        <v>2013</v>
      </c>
      <c r="L13" s="206">
        <v>2014</v>
      </c>
      <c r="M13" s="215" t="s">
        <v>322</v>
      </c>
    </row>
    <row r="14" spans="1:13" ht="15" thickBot="1">
      <c r="A14" s="211" t="s">
        <v>300</v>
      </c>
      <c r="B14" s="216">
        <v>6741900</v>
      </c>
      <c r="C14" s="216">
        <v>7176000</v>
      </c>
      <c r="D14" s="212">
        <v>8340400</v>
      </c>
      <c r="E14" s="217">
        <f aca="true" t="shared" si="3" ref="E14:E20">D14/(D4*52)</f>
        <v>891.0683760683761</v>
      </c>
      <c r="F14" s="209">
        <v>24</v>
      </c>
      <c r="G14" s="209">
        <v>24</v>
      </c>
      <c r="H14" s="218">
        <v>35</v>
      </c>
      <c r="I14" s="219">
        <f aca="true" t="shared" si="4" ref="I14:I20">D4/H14</f>
        <v>5.142857142857143</v>
      </c>
      <c r="J14" s="209">
        <v>49</v>
      </c>
      <c r="K14" s="209">
        <v>53</v>
      </c>
      <c r="L14" s="218">
        <v>42</v>
      </c>
      <c r="M14" s="219">
        <f aca="true" t="shared" si="5" ref="M14:M20">D4/L14</f>
        <v>4.285714285714286</v>
      </c>
    </row>
    <row r="15" spans="1:13" ht="15" thickBot="1">
      <c r="A15" s="211" t="s">
        <v>301</v>
      </c>
      <c r="B15" s="216">
        <v>5225600</v>
      </c>
      <c r="C15" s="216">
        <v>5097500</v>
      </c>
      <c r="D15" s="212">
        <v>5704586</v>
      </c>
      <c r="E15" s="217">
        <f t="shared" si="3"/>
        <v>1275.6229874776386</v>
      </c>
      <c r="F15" s="209">
        <v>17</v>
      </c>
      <c r="G15" s="209">
        <v>17</v>
      </c>
      <c r="H15" s="218">
        <v>20</v>
      </c>
      <c r="I15" s="219">
        <f t="shared" si="4"/>
        <v>4.3</v>
      </c>
      <c r="J15" s="209">
        <v>8</v>
      </c>
      <c r="K15" s="209">
        <v>28</v>
      </c>
      <c r="L15" s="218">
        <v>40</v>
      </c>
      <c r="M15" s="219">
        <f t="shared" si="5"/>
        <v>2.15</v>
      </c>
    </row>
    <row r="16" spans="1:13" ht="15" thickBot="1">
      <c r="A16" s="211" t="s">
        <v>302</v>
      </c>
      <c r="B16" s="216">
        <v>2252714</v>
      </c>
      <c r="C16" s="216">
        <v>3845376</v>
      </c>
      <c r="D16" s="212">
        <v>4147860</v>
      </c>
      <c r="E16" s="217">
        <f t="shared" si="3"/>
        <v>699.7064777327935</v>
      </c>
      <c r="F16" s="209">
        <v>23</v>
      </c>
      <c r="G16" s="209">
        <v>17</v>
      </c>
      <c r="H16" s="218">
        <v>17</v>
      </c>
      <c r="I16" s="219">
        <f t="shared" si="4"/>
        <v>6.705882352941177</v>
      </c>
      <c r="J16" s="209">
        <v>15</v>
      </c>
      <c r="K16" s="209">
        <v>24</v>
      </c>
      <c r="L16" s="218">
        <v>24</v>
      </c>
      <c r="M16" s="219">
        <f t="shared" si="5"/>
        <v>4.75</v>
      </c>
    </row>
    <row r="17" spans="1:13" ht="15" thickBot="1">
      <c r="A17" s="211" t="s">
        <v>303</v>
      </c>
      <c r="B17" s="216">
        <v>4307000</v>
      </c>
      <c r="C17" s="216">
        <v>4214470</v>
      </c>
      <c r="D17" s="212">
        <v>5228000</v>
      </c>
      <c r="E17" s="217">
        <f t="shared" si="3"/>
        <v>1169.0518783542038</v>
      </c>
      <c r="F17" s="209">
        <v>16</v>
      </c>
      <c r="G17" s="209">
        <v>11</v>
      </c>
      <c r="H17" s="218">
        <v>13</v>
      </c>
      <c r="I17" s="219">
        <f t="shared" si="4"/>
        <v>6.615384615384615</v>
      </c>
      <c r="J17" s="209">
        <v>6</v>
      </c>
      <c r="K17" s="209">
        <v>8</v>
      </c>
      <c r="L17" s="218">
        <v>10</v>
      </c>
      <c r="M17" s="219">
        <f t="shared" si="5"/>
        <v>8.6</v>
      </c>
    </row>
    <row r="18" spans="1:13" ht="15" thickBot="1">
      <c r="A18" s="211" t="s">
        <v>304</v>
      </c>
      <c r="B18" s="216">
        <v>2156000</v>
      </c>
      <c r="C18" s="216">
        <v>2329000</v>
      </c>
      <c r="D18" s="212">
        <v>2714992</v>
      </c>
      <c r="E18" s="217">
        <f t="shared" si="3"/>
        <v>779.2743972445465</v>
      </c>
      <c r="F18" s="209">
        <v>15</v>
      </c>
      <c r="G18" s="209">
        <v>14</v>
      </c>
      <c r="H18" s="218">
        <v>12</v>
      </c>
      <c r="I18" s="219">
        <f t="shared" si="4"/>
        <v>5.583333333333333</v>
      </c>
      <c r="J18" s="209">
        <v>11</v>
      </c>
      <c r="K18" s="209">
        <v>15</v>
      </c>
      <c r="L18" s="218">
        <v>18</v>
      </c>
      <c r="M18" s="219">
        <f t="shared" si="5"/>
        <v>3.7222222222222223</v>
      </c>
    </row>
    <row r="19" spans="1:13" ht="15" thickBot="1">
      <c r="A19" s="211" t="s">
        <v>305</v>
      </c>
      <c r="B19" s="216">
        <v>1028850</v>
      </c>
      <c r="C19" s="216">
        <v>813000</v>
      </c>
      <c r="D19" s="212">
        <v>906050</v>
      </c>
      <c r="E19" s="217">
        <f t="shared" si="3"/>
        <v>670.155325443787</v>
      </c>
      <c r="F19" s="209">
        <v>5</v>
      </c>
      <c r="G19" s="209">
        <v>2</v>
      </c>
      <c r="H19" s="218">
        <v>7</v>
      </c>
      <c r="I19" s="219">
        <f t="shared" si="4"/>
        <v>3.7142857142857144</v>
      </c>
      <c r="J19" s="209">
        <v>2</v>
      </c>
      <c r="K19" s="209">
        <v>0</v>
      </c>
      <c r="L19" s="218">
        <v>4</v>
      </c>
      <c r="M19" s="219"/>
    </row>
    <row r="20" spans="1:13" ht="15" thickBot="1">
      <c r="A20" s="213" t="s">
        <v>75</v>
      </c>
      <c r="B20" s="216">
        <f>SUM(B14:B19)</f>
        <v>21712064</v>
      </c>
      <c r="C20" s="216">
        <f>SUM(C14:C19)</f>
        <v>23475346</v>
      </c>
      <c r="D20" s="216">
        <f>SUM(D14:D19)</f>
        <v>27041888</v>
      </c>
      <c r="E20" s="217">
        <f t="shared" si="3"/>
        <v>930.2975092885647</v>
      </c>
      <c r="F20" s="209">
        <f>SUM(F14:F19)</f>
        <v>100</v>
      </c>
      <c r="G20" s="209">
        <f>SUM(G14:G19)</f>
        <v>85</v>
      </c>
      <c r="H20" s="209">
        <f>SUM(H14:H19)</f>
        <v>104</v>
      </c>
      <c r="I20" s="219">
        <f t="shared" si="4"/>
        <v>5.375</v>
      </c>
      <c r="J20" s="209">
        <f>SUM(J14:J19)</f>
        <v>91</v>
      </c>
      <c r="K20" s="209">
        <f>SUM(K14:K19)</f>
        <v>128</v>
      </c>
      <c r="L20" s="209">
        <f>SUM(L14:L19)</f>
        <v>138</v>
      </c>
      <c r="M20" s="219">
        <f t="shared" si="5"/>
        <v>4.050724637681159</v>
      </c>
    </row>
    <row r="21" spans="1:13" ht="3" customHeight="1" thickBot="1">
      <c r="A21" s="211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</row>
    <row r="22" spans="1:13" s="168" customFormat="1" ht="15" thickBot="1">
      <c r="A22" s="353" t="s">
        <v>326</v>
      </c>
      <c r="B22" s="354" t="s">
        <v>310</v>
      </c>
      <c r="C22" s="354"/>
      <c r="D22" s="354"/>
      <c r="E22" s="354"/>
      <c r="F22" s="354" t="s">
        <v>313</v>
      </c>
      <c r="G22" s="354"/>
      <c r="H22" s="354"/>
      <c r="I22" s="354"/>
      <c r="J22" s="354" t="s">
        <v>312</v>
      </c>
      <c r="K22" s="354"/>
      <c r="L22" s="354"/>
      <c r="M22" s="354"/>
    </row>
    <row r="23" spans="1:13" s="168" customFormat="1" ht="15" thickBot="1">
      <c r="A23" s="353"/>
      <c r="B23" s="206">
        <v>2012</v>
      </c>
      <c r="C23" s="206">
        <v>2013</v>
      </c>
      <c r="D23" s="206">
        <v>2014</v>
      </c>
      <c r="E23" s="206" t="s">
        <v>324</v>
      </c>
      <c r="F23" s="206">
        <v>2012</v>
      </c>
      <c r="G23" s="206">
        <v>2013</v>
      </c>
      <c r="H23" s="206">
        <v>2014</v>
      </c>
      <c r="I23" s="206" t="s">
        <v>324</v>
      </c>
      <c r="J23" s="206">
        <v>2012</v>
      </c>
      <c r="K23" s="206">
        <v>2013</v>
      </c>
      <c r="L23" s="206">
        <v>2014</v>
      </c>
      <c r="M23" s="206" t="s">
        <v>324</v>
      </c>
    </row>
    <row r="24" spans="1:13" ht="15" thickBot="1">
      <c r="A24" s="211" t="s">
        <v>300</v>
      </c>
      <c r="B24" s="220">
        <v>137</v>
      </c>
      <c r="C24" s="209">
        <v>151</v>
      </c>
      <c r="D24" s="218">
        <v>133</v>
      </c>
      <c r="E24" s="221">
        <f aca="true" t="shared" si="6" ref="E24:E30">D24/D4</f>
        <v>0.7388888888888889</v>
      </c>
      <c r="F24" s="209">
        <v>102</v>
      </c>
      <c r="G24" s="209">
        <v>111</v>
      </c>
      <c r="H24" s="218">
        <v>107</v>
      </c>
      <c r="I24" s="221">
        <f aca="true" t="shared" si="7" ref="I24:I30">H24/D4</f>
        <v>0.5944444444444444</v>
      </c>
      <c r="J24" s="209">
        <v>108</v>
      </c>
      <c r="K24" s="209">
        <v>90</v>
      </c>
      <c r="L24" s="218">
        <v>96</v>
      </c>
      <c r="M24" s="221">
        <f aca="true" t="shared" si="8" ref="M24:M30">L24/D4</f>
        <v>0.5333333333333333</v>
      </c>
    </row>
    <row r="25" spans="1:13" ht="15" thickBot="1">
      <c r="A25" s="211" t="s">
        <v>301</v>
      </c>
      <c r="B25" s="220">
        <v>85</v>
      </c>
      <c r="C25" s="209">
        <v>79</v>
      </c>
      <c r="D25" s="218">
        <v>90</v>
      </c>
      <c r="E25" s="221">
        <f t="shared" si="6"/>
        <v>1.0465116279069768</v>
      </c>
      <c r="F25" s="209">
        <v>74</v>
      </c>
      <c r="G25" s="209">
        <v>64</v>
      </c>
      <c r="H25" s="218">
        <v>64</v>
      </c>
      <c r="I25" s="221">
        <f t="shared" si="7"/>
        <v>0.7441860465116279</v>
      </c>
      <c r="J25" s="209">
        <v>0</v>
      </c>
      <c r="K25" s="209">
        <v>0</v>
      </c>
      <c r="L25" s="218">
        <v>0</v>
      </c>
      <c r="M25" s="221">
        <f t="shared" si="8"/>
        <v>0</v>
      </c>
    </row>
    <row r="26" spans="1:13" ht="15" thickBot="1">
      <c r="A26" s="211" t="s">
        <v>302</v>
      </c>
      <c r="B26" s="220">
        <v>69</v>
      </c>
      <c r="C26" s="209">
        <v>125</v>
      </c>
      <c r="D26" s="218">
        <v>105</v>
      </c>
      <c r="E26" s="221">
        <f t="shared" si="6"/>
        <v>0.9210526315789473</v>
      </c>
      <c r="F26" s="209">
        <v>48</v>
      </c>
      <c r="G26" s="209">
        <v>66</v>
      </c>
      <c r="H26" s="218">
        <v>66</v>
      </c>
      <c r="I26" s="221">
        <f t="shared" si="7"/>
        <v>0.5789473684210527</v>
      </c>
      <c r="J26" s="209">
        <v>62</v>
      </c>
      <c r="K26" s="209">
        <v>61</v>
      </c>
      <c r="L26" s="218">
        <v>74</v>
      </c>
      <c r="M26" s="221">
        <f t="shared" si="8"/>
        <v>0.6491228070175439</v>
      </c>
    </row>
    <row r="27" spans="1:13" ht="15" thickBot="1">
      <c r="A27" s="211" t="s">
        <v>303</v>
      </c>
      <c r="B27" s="220">
        <v>88</v>
      </c>
      <c r="C27" s="209">
        <v>75</v>
      </c>
      <c r="D27" s="218">
        <v>88</v>
      </c>
      <c r="E27" s="221">
        <f t="shared" si="6"/>
        <v>1.0232558139534884</v>
      </c>
      <c r="F27" s="209">
        <v>100</v>
      </c>
      <c r="G27" s="209">
        <v>65</v>
      </c>
      <c r="H27" s="218">
        <v>66</v>
      </c>
      <c r="I27" s="221">
        <f t="shared" si="7"/>
        <v>0.7674418604651163</v>
      </c>
      <c r="J27" s="209">
        <v>80</v>
      </c>
      <c r="K27" s="209">
        <v>53</v>
      </c>
      <c r="L27" s="218">
        <v>56</v>
      </c>
      <c r="M27" s="221">
        <f t="shared" si="8"/>
        <v>0.6511627906976745</v>
      </c>
    </row>
    <row r="28" spans="1:13" ht="15" thickBot="1">
      <c r="A28" s="211" t="s">
        <v>304</v>
      </c>
      <c r="B28" s="220">
        <v>70</v>
      </c>
      <c r="C28" s="209">
        <v>57</v>
      </c>
      <c r="D28" s="218">
        <v>54</v>
      </c>
      <c r="E28" s="221">
        <f t="shared" si="6"/>
        <v>0.8059701492537313</v>
      </c>
      <c r="F28" s="209">
        <v>75</v>
      </c>
      <c r="G28" s="209">
        <v>60</v>
      </c>
      <c r="H28" s="218">
        <v>68</v>
      </c>
      <c r="I28" s="221">
        <f t="shared" si="7"/>
        <v>1.0149253731343284</v>
      </c>
      <c r="J28" s="209" t="s">
        <v>325</v>
      </c>
      <c r="K28" s="209">
        <v>70</v>
      </c>
      <c r="L28" s="218">
        <v>85</v>
      </c>
      <c r="M28" s="221">
        <f t="shared" si="8"/>
        <v>1.2686567164179106</v>
      </c>
    </row>
    <row r="29" spans="1:13" ht="15" thickBot="1">
      <c r="A29" s="211" t="s">
        <v>305</v>
      </c>
      <c r="B29" s="220">
        <v>28</v>
      </c>
      <c r="C29" s="209">
        <v>30</v>
      </c>
      <c r="D29" s="218">
        <v>23</v>
      </c>
      <c r="E29" s="221">
        <f t="shared" si="6"/>
        <v>0.8846153846153846</v>
      </c>
      <c r="F29" s="209">
        <v>41</v>
      </c>
      <c r="G29" s="209">
        <v>27</v>
      </c>
      <c r="H29" s="218">
        <v>27</v>
      </c>
      <c r="I29" s="221">
        <f t="shared" si="7"/>
        <v>1.0384615384615385</v>
      </c>
      <c r="J29" s="209">
        <v>5</v>
      </c>
      <c r="K29" s="209">
        <v>3</v>
      </c>
      <c r="L29" s="218">
        <v>0</v>
      </c>
      <c r="M29" s="221">
        <f t="shared" si="8"/>
        <v>0</v>
      </c>
    </row>
    <row r="30" spans="1:13" ht="15" thickBot="1">
      <c r="A30" s="213" t="s">
        <v>75</v>
      </c>
      <c r="B30" s="209">
        <f>SUM(B24:B29)</f>
        <v>477</v>
      </c>
      <c r="C30" s="209">
        <f>SUM(C24:C29)</f>
        <v>517</v>
      </c>
      <c r="D30" s="209">
        <f>SUM(D24:D29)</f>
        <v>493</v>
      </c>
      <c r="E30" s="221">
        <f t="shared" si="6"/>
        <v>0.8819320214669052</v>
      </c>
      <c r="F30" s="209">
        <f>SUM(F24:F29)</f>
        <v>440</v>
      </c>
      <c r="G30" s="209">
        <f>SUM(G24:G29)</f>
        <v>393</v>
      </c>
      <c r="H30" s="209">
        <f>SUM(H24:H29)</f>
        <v>398</v>
      </c>
      <c r="I30" s="221">
        <f t="shared" si="7"/>
        <v>0.7119856887298748</v>
      </c>
      <c r="J30" s="209">
        <f>SUM(J24:J29)</f>
        <v>255</v>
      </c>
      <c r="K30" s="209">
        <f>SUM(K24:K29)</f>
        <v>277</v>
      </c>
      <c r="L30" s="218">
        <f>SUM(L24:L29)</f>
        <v>311</v>
      </c>
      <c r="M30" s="221">
        <f t="shared" si="8"/>
        <v>0.556350626118068</v>
      </c>
    </row>
    <row r="31" spans="1:13" ht="2.25" customHeight="1" thickBot="1">
      <c r="A31" s="211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</row>
    <row r="32" spans="1:13" s="168" customFormat="1" ht="15" thickBot="1">
      <c r="A32" s="353" t="s">
        <v>326</v>
      </c>
      <c r="B32" s="354" t="s">
        <v>311</v>
      </c>
      <c r="C32" s="354"/>
      <c r="D32" s="354"/>
      <c r="E32" s="354"/>
      <c r="F32" s="354" t="s">
        <v>314</v>
      </c>
      <c r="G32" s="354"/>
      <c r="H32" s="354"/>
      <c r="I32" s="354"/>
      <c r="J32" s="354" t="s">
        <v>315</v>
      </c>
      <c r="K32" s="354"/>
      <c r="L32" s="354"/>
      <c r="M32" s="354"/>
    </row>
    <row r="33" spans="1:13" s="168" customFormat="1" ht="15" thickBot="1">
      <c r="A33" s="353"/>
      <c r="B33" s="206">
        <v>2012</v>
      </c>
      <c r="C33" s="206">
        <v>2013</v>
      </c>
      <c r="D33" s="206">
        <v>2014</v>
      </c>
      <c r="E33" s="206" t="s">
        <v>324</v>
      </c>
      <c r="F33" s="206">
        <v>2012</v>
      </c>
      <c r="G33" s="206">
        <v>2013</v>
      </c>
      <c r="H33" s="206">
        <v>2014</v>
      </c>
      <c r="I33" s="215" t="s">
        <v>327</v>
      </c>
      <c r="J33" s="206">
        <v>2012</v>
      </c>
      <c r="K33" s="206">
        <v>2013</v>
      </c>
      <c r="L33" s="206">
        <v>2014</v>
      </c>
      <c r="M33" s="215" t="s">
        <v>327</v>
      </c>
    </row>
    <row r="34" spans="1:13" ht="15" thickBot="1">
      <c r="A34" s="211" t="s">
        <v>300</v>
      </c>
      <c r="B34" s="209">
        <v>118</v>
      </c>
      <c r="C34" s="209">
        <v>115</v>
      </c>
      <c r="D34" s="218">
        <v>95</v>
      </c>
      <c r="E34" s="221">
        <f aca="true" t="shared" si="9" ref="E34:E40">D34/D4</f>
        <v>0.5277777777777778</v>
      </c>
      <c r="F34" s="209">
        <v>551</v>
      </c>
      <c r="G34" s="209">
        <v>686</v>
      </c>
      <c r="H34" s="222">
        <v>1199</v>
      </c>
      <c r="I34" s="219">
        <f aca="true" t="shared" si="10" ref="I34:I40">H34/D4</f>
        <v>6.661111111111111</v>
      </c>
      <c r="J34" s="220">
        <v>361</v>
      </c>
      <c r="K34" s="220">
        <v>516</v>
      </c>
      <c r="L34" s="222">
        <v>694</v>
      </c>
      <c r="M34" s="219">
        <f aca="true" t="shared" si="11" ref="M34:M40">L34/D4</f>
        <v>3.8555555555555556</v>
      </c>
    </row>
    <row r="35" spans="1:13" ht="15" thickBot="1">
      <c r="A35" s="211" t="s">
        <v>301</v>
      </c>
      <c r="B35" s="209">
        <v>73</v>
      </c>
      <c r="C35" s="209">
        <v>88</v>
      </c>
      <c r="D35" s="218">
        <v>51</v>
      </c>
      <c r="E35" s="221">
        <f t="shared" si="9"/>
        <v>0.5930232558139535</v>
      </c>
      <c r="F35" s="209">
        <v>944</v>
      </c>
      <c r="G35" s="209">
        <v>949</v>
      </c>
      <c r="H35" s="218">
        <v>832</v>
      </c>
      <c r="I35" s="219">
        <f t="shared" si="10"/>
        <v>9.674418604651162</v>
      </c>
      <c r="J35" s="220">
        <v>938</v>
      </c>
      <c r="K35" s="220">
        <v>934</v>
      </c>
      <c r="L35" s="222">
        <v>879</v>
      </c>
      <c r="M35" s="219">
        <f t="shared" si="11"/>
        <v>10.220930232558139</v>
      </c>
    </row>
    <row r="36" spans="1:13" ht="15" thickBot="1">
      <c r="A36" s="211" t="s">
        <v>302</v>
      </c>
      <c r="B36" s="209">
        <v>58</v>
      </c>
      <c r="C36" s="209">
        <v>72</v>
      </c>
      <c r="D36" s="218">
        <v>65</v>
      </c>
      <c r="E36" s="221">
        <f t="shared" si="9"/>
        <v>0.5701754385964912</v>
      </c>
      <c r="F36" s="209">
        <v>266</v>
      </c>
      <c r="G36" s="209">
        <v>539</v>
      </c>
      <c r="H36" s="218">
        <v>274</v>
      </c>
      <c r="I36" s="219">
        <f t="shared" si="10"/>
        <v>2.4035087719298245</v>
      </c>
      <c r="J36" s="220">
        <v>542</v>
      </c>
      <c r="K36" s="220">
        <v>538</v>
      </c>
      <c r="L36" s="222">
        <v>349</v>
      </c>
      <c r="M36" s="219">
        <f t="shared" si="11"/>
        <v>3.06140350877193</v>
      </c>
    </row>
    <row r="37" spans="1:13" ht="15" thickBot="1">
      <c r="A37" s="211" t="s">
        <v>303</v>
      </c>
      <c r="B37" s="209">
        <v>60</v>
      </c>
      <c r="C37" s="209">
        <v>60</v>
      </c>
      <c r="D37" s="218">
        <v>65</v>
      </c>
      <c r="E37" s="221">
        <f t="shared" si="9"/>
        <v>0.7558139534883721</v>
      </c>
      <c r="F37" s="209">
        <v>466</v>
      </c>
      <c r="G37" s="209">
        <v>415</v>
      </c>
      <c r="H37" s="218">
        <v>498</v>
      </c>
      <c r="I37" s="219">
        <f t="shared" si="10"/>
        <v>5.790697674418604</v>
      </c>
      <c r="J37" s="220">
        <v>300</v>
      </c>
      <c r="K37" s="220">
        <v>216</v>
      </c>
      <c r="L37" s="222">
        <v>249</v>
      </c>
      <c r="M37" s="219">
        <f t="shared" si="11"/>
        <v>2.895348837209302</v>
      </c>
    </row>
    <row r="38" spans="1:13" ht="15" thickBot="1">
      <c r="A38" s="211" t="s">
        <v>304</v>
      </c>
      <c r="B38" s="209" t="s">
        <v>325</v>
      </c>
      <c r="C38" s="209">
        <v>68</v>
      </c>
      <c r="D38" s="218">
        <v>50</v>
      </c>
      <c r="E38" s="221">
        <f t="shared" si="9"/>
        <v>0.746268656716418</v>
      </c>
      <c r="F38" s="209">
        <v>278</v>
      </c>
      <c r="G38" s="209">
        <v>223</v>
      </c>
      <c r="H38" s="218">
        <v>173</v>
      </c>
      <c r="I38" s="219">
        <f t="shared" si="10"/>
        <v>2.582089552238806</v>
      </c>
      <c r="J38" s="220">
        <v>199</v>
      </c>
      <c r="K38" s="220">
        <v>275</v>
      </c>
      <c r="L38" s="222">
        <v>314</v>
      </c>
      <c r="M38" s="219">
        <f t="shared" si="11"/>
        <v>4.686567164179104</v>
      </c>
    </row>
    <row r="39" spans="1:13" ht="15" thickBot="1">
      <c r="A39" s="211" t="s">
        <v>305</v>
      </c>
      <c r="B39" s="209">
        <v>0</v>
      </c>
      <c r="C39" s="209">
        <v>0</v>
      </c>
      <c r="D39" s="218">
        <v>18</v>
      </c>
      <c r="E39" s="221">
        <f t="shared" si="9"/>
        <v>0.6923076923076923</v>
      </c>
      <c r="F39" s="209">
        <v>127</v>
      </c>
      <c r="G39" s="209">
        <v>38</v>
      </c>
      <c r="H39" s="218">
        <v>93</v>
      </c>
      <c r="I39" s="219">
        <f t="shared" si="10"/>
        <v>3.576923076923077</v>
      </c>
      <c r="J39" s="220">
        <v>108</v>
      </c>
      <c r="K39" s="220">
        <v>72</v>
      </c>
      <c r="L39" s="222">
        <v>26</v>
      </c>
      <c r="M39" s="219">
        <f t="shared" si="11"/>
        <v>1</v>
      </c>
    </row>
    <row r="40" spans="1:13" ht="15" thickBot="1">
      <c r="A40" s="213" t="s">
        <v>75</v>
      </c>
      <c r="B40" s="209">
        <f>SUM(B34:B39)</f>
        <v>309</v>
      </c>
      <c r="C40" s="209">
        <f>SUM(C34:C39)</f>
        <v>403</v>
      </c>
      <c r="D40" s="209">
        <f>SUM(D34:D39)</f>
        <v>344</v>
      </c>
      <c r="E40" s="221">
        <f t="shared" si="9"/>
        <v>0.6153846153846154</v>
      </c>
      <c r="F40" s="220">
        <f>SUM(F34:F39)</f>
        <v>2632</v>
      </c>
      <c r="G40" s="220">
        <f>SUM(G34:G39)</f>
        <v>2850</v>
      </c>
      <c r="H40" s="220">
        <f>SUM(H34:H39)</f>
        <v>3069</v>
      </c>
      <c r="I40" s="219">
        <f t="shared" si="10"/>
        <v>5.490161001788909</v>
      </c>
      <c r="J40" s="220">
        <f>SUM(J34:J39)</f>
        <v>2448</v>
      </c>
      <c r="K40" s="220">
        <f>SUM(K34:K39)</f>
        <v>2551</v>
      </c>
      <c r="L40" s="220">
        <f>SUM(L34:L39)</f>
        <v>2511</v>
      </c>
      <c r="M40" s="219">
        <f t="shared" si="11"/>
        <v>4.4919499105545615</v>
      </c>
    </row>
    <row r="41" spans="1:13" ht="2.25" customHeight="1" thickBot="1">
      <c r="A41" s="211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</row>
    <row r="42" spans="1:13" s="168" customFormat="1" ht="15" thickBot="1">
      <c r="A42" s="353" t="s">
        <v>326</v>
      </c>
      <c r="B42" s="354" t="s">
        <v>316</v>
      </c>
      <c r="C42" s="354"/>
      <c r="D42" s="354"/>
      <c r="E42" s="354"/>
      <c r="F42" s="354" t="s">
        <v>333</v>
      </c>
      <c r="G42" s="354"/>
      <c r="H42" s="354"/>
      <c r="I42" s="354"/>
      <c r="J42" s="354" t="s">
        <v>317</v>
      </c>
      <c r="K42" s="354"/>
      <c r="L42" s="354"/>
      <c r="M42" s="354"/>
    </row>
    <row r="43" spans="1:13" s="168" customFormat="1" ht="15" thickBot="1">
      <c r="A43" s="353"/>
      <c r="B43" s="206">
        <v>2012</v>
      </c>
      <c r="C43" s="206">
        <v>2013</v>
      </c>
      <c r="D43" s="206">
        <v>2014</v>
      </c>
      <c r="E43" s="215" t="s">
        <v>327</v>
      </c>
      <c r="F43" s="206">
        <v>2012</v>
      </c>
      <c r="G43" s="206">
        <v>2013</v>
      </c>
      <c r="H43" s="206">
        <v>2014</v>
      </c>
      <c r="I43" s="215" t="s">
        <v>327</v>
      </c>
      <c r="J43" s="206">
        <v>2012</v>
      </c>
      <c r="K43" s="206">
        <v>2013</v>
      </c>
      <c r="L43" s="206">
        <v>2014</v>
      </c>
      <c r="M43" s="215" t="s">
        <v>327</v>
      </c>
    </row>
    <row r="44" spans="1:13" ht="15" thickBot="1">
      <c r="A44" s="211" t="s">
        <v>300</v>
      </c>
      <c r="B44" s="220">
        <v>2072</v>
      </c>
      <c r="C44" s="220">
        <v>2239</v>
      </c>
      <c r="D44" s="222">
        <v>2880</v>
      </c>
      <c r="E44" s="219">
        <f aca="true" t="shared" si="12" ref="E44:E50">D44/D4</f>
        <v>16</v>
      </c>
      <c r="F44" s="220">
        <v>5757</v>
      </c>
      <c r="G44" s="220">
        <v>4913</v>
      </c>
      <c r="H44" s="222">
        <v>4598</v>
      </c>
      <c r="I44" s="219">
        <f aca="true" t="shared" si="13" ref="I44:I50">H44/D4</f>
        <v>25.544444444444444</v>
      </c>
      <c r="J44" s="220">
        <v>1057</v>
      </c>
      <c r="K44" s="220">
        <v>1066</v>
      </c>
      <c r="L44" s="222">
        <v>1050</v>
      </c>
      <c r="M44" s="219">
        <f aca="true" t="shared" si="14" ref="M44:M50">L44/D4</f>
        <v>5.833333333333333</v>
      </c>
    </row>
    <row r="45" spans="1:13" ht="15" thickBot="1">
      <c r="A45" s="211" t="s">
        <v>301</v>
      </c>
      <c r="B45" s="220">
        <v>1789</v>
      </c>
      <c r="C45" s="220">
        <v>2499</v>
      </c>
      <c r="D45" s="222">
        <v>2346</v>
      </c>
      <c r="E45" s="219">
        <f t="shared" si="12"/>
        <v>27.27906976744186</v>
      </c>
      <c r="F45" s="220">
        <v>2019</v>
      </c>
      <c r="G45" s="220">
        <v>1358</v>
      </c>
      <c r="H45" s="222">
        <v>2490</v>
      </c>
      <c r="I45" s="219">
        <f t="shared" si="13"/>
        <v>28.953488372093023</v>
      </c>
      <c r="J45" s="220">
        <v>1223</v>
      </c>
      <c r="K45" s="220">
        <v>497</v>
      </c>
      <c r="L45" s="222">
        <v>732</v>
      </c>
      <c r="M45" s="219">
        <f t="shared" si="14"/>
        <v>8.511627906976743</v>
      </c>
    </row>
    <row r="46" spans="1:13" ht="15" thickBot="1">
      <c r="A46" s="211" t="s">
        <v>302</v>
      </c>
      <c r="B46" s="220">
        <v>609</v>
      </c>
      <c r="C46" s="220">
        <v>1023</v>
      </c>
      <c r="D46" s="222">
        <v>1160</v>
      </c>
      <c r="E46" s="219">
        <f t="shared" si="12"/>
        <v>10.175438596491228</v>
      </c>
      <c r="F46" s="220">
        <v>1624</v>
      </c>
      <c r="G46" s="220">
        <v>1511</v>
      </c>
      <c r="H46" s="222">
        <v>1724</v>
      </c>
      <c r="I46" s="219">
        <f t="shared" si="13"/>
        <v>15.12280701754386</v>
      </c>
      <c r="J46" s="220">
        <v>941</v>
      </c>
      <c r="K46" s="220">
        <v>1012</v>
      </c>
      <c r="L46" s="222">
        <v>1058</v>
      </c>
      <c r="M46" s="219">
        <f t="shared" si="14"/>
        <v>9.280701754385966</v>
      </c>
    </row>
    <row r="47" spans="1:13" ht="15" thickBot="1">
      <c r="A47" s="211" t="s">
        <v>303</v>
      </c>
      <c r="B47" s="220">
        <v>2365</v>
      </c>
      <c r="C47" s="220">
        <v>1098</v>
      </c>
      <c r="D47" s="222">
        <v>1432</v>
      </c>
      <c r="E47" s="219">
        <f t="shared" si="12"/>
        <v>16.651162790697676</v>
      </c>
      <c r="F47" s="220">
        <v>1934</v>
      </c>
      <c r="G47" s="220">
        <v>1225</v>
      </c>
      <c r="H47" s="222">
        <v>2624</v>
      </c>
      <c r="I47" s="219">
        <f t="shared" si="13"/>
        <v>30.511627906976745</v>
      </c>
      <c r="J47" s="220">
        <v>1350</v>
      </c>
      <c r="K47" s="220">
        <v>1054</v>
      </c>
      <c r="L47" s="222">
        <v>1111</v>
      </c>
      <c r="M47" s="219">
        <f t="shared" si="14"/>
        <v>12.918604651162791</v>
      </c>
    </row>
    <row r="48" spans="1:13" ht="15" thickBot="1">
      <c r="A48" s="211" t="s">
        <v>304</v>
      </c>
      <c r="B48" s="220">
        <v>779</v>
      </c>
      <c r="C48" s="220">
        <v>859</v>
      </c>
      <c r="D48" s="222">
        <v>903</v>
      </c>
      <c r="E48" s="219">
        <f t="shared" si="12"/>
        <v>13.477611940298507</v>
      </c>
      <c r="F48" s="220">
        <v>607</v>
      </c>
      <c r="G48" s="220">
        <v>1111</v>
      </c>
      <c r="H48" s="222">
        <v>1419</v>
      </c>
      <c r="I48" s="219">
        <f t="shared" si="13"/>
        <v>21.17910447761194</v>
      </c>
      <c r="J48" s="220">
        <v>298</v>
      </c>
      <c r="K48" s="220">
        <v>409</v>
      </c>
      <c r="L48" s="222">
        <v>379</v>
      </c>
      <c r="M48" s="219">
        <f t="shared" si="14"/>
        <v>5.656716417910448</v>
      </c>
    </row>
    <row r="49" spans="1:13" ht="15" thickBot="1">
      <c r="A49" s="211" t="s">
        <v>305</v>
      </c>
      <c r="B49" s="220">
        <v>442</v>
      </c>
      <c r="C49" s="220">
        <v>191</v>
      </c>
      <c r="D49" s="222">
        <v>179</v>
      </c>
      <c r="E49" s="219">
        <f t="shared" si="12"/>
        <v>6.884615384615385</v>
      </c>
      <c r="F49" s="220">
        <v>579</v>
      </c>
      <c r="G49" s="220">
        <v>257</v>
      </c>
      <c r="H49" s="222">
        <v>272</v>
      </c>
      <c r="I49" s="219">
        <f t="shared" si="13"/>
        <v>10.461538461538462</v>
      </c>
      <c r="J49" s="220">
        <v>338</v>
      </c>
      <c r="K49" s="220">
        <v>224</v>
      </c>
      <c r="L49" s="222">
        <v>171</v>
      </c>
      <c r="M49" s="219">
        <f t="shared" si="14"/>
        <v>6.576923076923077</v>
      </c>
    </row>
    <row r="50" spans="1:13" ht="15" thickBot="1">
      <c r="A50" s="213" t="s">
        <v>75</v>
      </c>
      <c r="B50" s="220">
        <f>SUM(B44:B49)</f>
        <v>8056</v>
      </c>
      <c r="C50" s="220">
        <f>SUM(C44:C49)</f>
        <v>7909</v>
      </c>
      <c r="D50" s="220">
        <f>SUM(D44:D49)</f>
        <v>8900</v>
      </c>
      <c r="E50" s="219">
        <f t="shared" si="12"/>
        <v>15.921288014311271</v>
      </c>
      <c r="F50" s="216">
        <f>SUM(F44:F49)</f>
        <v>12520</v>
      </c>
      <c r="G50" s="216">
        <f>SUM(G44:G49)</f>
        <v>10375</v>
      </c>
      <c r="H50" s="216">
        <f>SUM(H44:H49)</f>
        <v>13127</v>
      </c>
      <c r="I50" s="219">
        <f t="shared" si="13"/>
        <v>23.483005366726296</v>
      </c>
      <c r="J50" s="220">
        <f>SUM(J44:J49)</f>
        <v>5207</v>
      </c>
      <c r="K50" s="220">
        <f>SUM(K44:K49)</f>
        <v>4262</v>
      </c>
      <c r="L50" s="220">
        <f>SUM(L44:L49)</f>
        <v>4501</v>
      </c>
      <c r="M50" s="219">
        <f t="shared" si="14"/>
        <v>8.051878354203936</v>
      </c>
    </row>
    <row r="51" spans="1:13" ht="3" customHeight="1" thickBot="1">
      <c r="A51" s="208"/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14"/>
    </row>
    <row r="52" spans="1:13" s="168" customFormat="1" ht="15" thickBot="1">
      <c r="A52" s="357" t="s">
        <v>326</v>
      </c>
      <c r="B52" s="354" t="s">
        <v>318</v>
      </c>
      <c r="C52" s="354"/>
      <c r="D52" s="354"/>
      <c r="E52" s="354"/>
      <c r="F52" s="354" t="s">
        <v>319</v>
      </c>
      <c r="G52" s="354"/>
      <c r="H52" s="354"/>
      <c r="I52" s="358"/>
      <c r="J52" s="230"/>
      <c r="K52" s="231"/>
      <c r="L52" s="231"/>
      <c r="M52" s="231"/>
    </row>
    <row r="53" spans="1:13" s="168" customFormat="1" ht="15" thickBot="1">
      <c r="A53" s="357"/>
      <c r="B53" s="206">
        <v>2012</v>
      </c>
      <c r="C53" s="206">
        <v>2013</v>
      </c>
      <c r="D53" s="206">
        <v>2014</v>
      </c>
      <c r="E53" s="215" t="s">
        <v>327</v>
      </c>
      <c r="F53" s="206">
        <v>2012</v>
      </c>
      <c r="G53" s="206">
        <v>2013</v>
      </c>
      <c r="H53" s="206">
        <v>2014</v>
      </c>
      <c r="I53" s="227" t="s">
        <v>327</v>
      </c>
      <c r="J53" s="232"/>
      <c r="K53" s="170"/>
      <c r="L53" s="170"/>
      <c r="M53" s="170"/>
    </row>
    <row r="54" spans="1:13" ht="15" thickBot="1">
      <c r="A54" s="208" t="s">
        <v>300</v>
      </c>
      <c r="B54" s="220">
        <v>13458</v>
      </c>
      <c r="C54" s="220">
        <v>12368</v>
      </c>
      <c r="D54" s="222">
        <v>4430</v>
      </c>
      <c r="E54" s="219">
        <f aca="true" t="shared" si="15" ref="E54:E60">D54/D4</f>
        <v>24.61111111111111</v>
      </c>
      <c r="F54" s="220">
        <v>3373</v>
      </c>
      <c r="G54" s="220">
        <v>3210</v>
      </c>
      <c r="H54" s="222">
        <v>2893</v>
      </c>
      <c r="I54" s="228">
        <f aca="true" t="shared" si="16" ref="I54:I60">H54/D4</f>
        <v>16.072222222222223</v>
      </c>
      <c r="J54" s="233"/>
      <c r="K54" s="14"/>
      <c r="L54" s="14"/>
      <c r="M54" s="14"/>
    </row>
    <row r="55" spans="1:13" ht="15" thickBot="1">
      <c r="A55" s="208" t="s">
        <v>301</v>
      </c>
      <c r="B55" s="220">
        <v>6324</v>
      </c>
      <c r="C55" s="220">
        <v>4868</v>
      </c>
      <c r="D55" s="222">
        <v>2891</v>
      </c>
      <c r="E55" s="219">
        <f t="shared" si="15"/>
        <v>33.616279069767444</v>
      </c>
      <c r="F55" s="220">
        <v>3067</v>
      </c>
      <c r="G55" s="220">
        <v>1868</v>
      </c>
      <c r="H55" s="222">
        <v>2512</v>
      </c>
      <c r="I55" s="228">
        <f t="shared" si="16"/>
        <v>29.209302325581394</v>
      </c>
      <c r="J55" s="233"/>
      <c r="K55" s="14"/>
      <c r="L55" s="14"/>
      <c r="M55" s="14"/>
    </row>
    <row r="56" spans="1:13" ht="15" thickBot="1">
      <c r="A56" s="208" t="s">
        <v>302</v>
      </c>
      <c r="B56" s="220">
        <v>3839</v>
      </c>
      <c r="C56" s="220">
        <v>5574</v>
      </c>
      <c r="D56" s="222">
        <v>3249</v>
      </c>
      <c r="E56" s="219">
        <f t="shared" si="15"/>
        <v>28.5</v>
      </c>
      <c r="F56" s="220">
        <v>2258</v>
      </c>
      <c r="G56" s="220">
        <v>2567</v>
      </c>
      <c r="H56" s="222">
        <v>1840</v>
      </c>
      <c r="I56" s="228">
        <f t="shared" si="16"/>
        <v>16.140350877192983</v>
      </c>
      <c r="J56" s="233"/>
      <c r="K56" s="14"/>
      <c r="L56" s="14"/>
      <c r="M56" s="14"/>
    </row>
    <row r="57" spans="1:13" ht="15" thickBot="1">
      <c r="A57" s="208" t="s">
        <v>303</v>
      </c>
      <c r="B57" s="220">
        <v>8459</v>
      </c>
      <c r="C57" s="220">
        <v>8226</v>
      </c>
      <c r="D57" s="222">
        <v>3116</v>
      </c>
      <c r="E57" s="219">
        <f t="shared" si="15"/>
        <v>36.23255813953488</v>
      </c>
      <c r="F57" s="220">
        <v>4471</v>
      </c>
      <c r="G57" s="220">
        <v>1325</v>
      </c>
      <c r="H57" s="222">
        <v>1872</v>
      </c>
      <c r="I57" s="228">
        <f t="shared" si="16"/>
        <v>21.767441860465116</v>
      </c>
      <c r="J57" s="233"/>
      <c r="K57" s="14"/>
      <c r="L57" s="14"/>
      <c r="M57" s="14"/>
    </row>
    <row r="58" spans="1:13" ht="15" thickBot="1">
      <c r="A58" s="208" t="s">
        <v>304</v>
      </c>
      <c r="B58" s="220">
        <v>3141</v>
      </c>
      <c r="C58" s="220">
        <v>4292</v>
      </c>
      <c r="D58" s="222">
        <v>1955</v>
      </c>
      <c r="E58" s="219">
        <f t="shared" si="15"/>
        <v>29.17910447761194</v>
      </c>
      <c r="F58" s="220">
        <v>1620</v>
      </c>
      <c r="G58" s="220">
        <v>776</v>
      </c>
      <c r="H58" s="222">
        <v>879</v>
      </c>
      <c r="I58" s="228">
        <f t="shared" si="16"/>
        <v>13.119402985074627</v>
      </c>
      <c r="J58" s="233"/>
      <c r="K58" s="14"/>
      <c r="L58" s="14"/>
      <c r="M58" s="14"/>
    </row>
    <row r="59" spans="1:13" ht="15" thickBot="1">
      <c r="A59" s="208" t="s">
        <v>305</v>
      </c>
      <c r="B59" s="220">
        <v>675</v>
      </c>
      <c r="C59" s="220">
        <v>1313</v>
      </c>
      <c r="D59" s="222">
        <v>190</v>
      </c>
      <c r="E59" s="219">
        <f t="shared" si="15"/>
        <v>7.3076923076923075</v>
      </c>
      <c r="F59" s="220">
        <v>132</v>
      </c>
      <c r="G59" s="220">
        <v>452</v>
      </c>
      <c r="H59" s="222">
        <v>35</v>
      </c>
      <c r="I59" s="228">
        <f t="shared" si="16"/>
        <v>1.3461538461538463</v>
      </c>
      <c r="J59" s="233"/>
      <c r="K59" s="317" t="s">
        <v>503</v>
      </c>
      <c r="L59" s="356"/>
      <c r="M59" s="14"/>
    </row>
    <row r="60" spans="1:13" ht="15" thickBot="1">
      <c r="A60" s="223" t="s">
        <v>75</v>
      </c>
      <c r="B60" s="224">
        <f>SUM(B54:B59)</f>
        <v>35896</v>
      </c>
      <c r="C60" s="224">
        <f>SUM(C54:C59)</f>
        <v>36641</v>
      </c>
      <c r="D60" s="224">
        <f>SUM(D54:D59)</f>
        <v>15831</v>
      </c>
      <c r="E60" s="225">
        <f t="shared" si="15"/>
        <v>28.32021466905188</v>
      </c>
      <c r="F60" s="226">
        <f>SUM(F54:F59)</f>
        <v>14921</v>
      </c>
      <c r="G60" s="226">
        <f>SUM(G54:G59)</f>
        <v>10198</v>
      </c>
      <c r="H60" s="226">
        <f>SUM(H54:H59)</f>
        <v>10031</v>
      </c>
      <c r="I60" s="229">
        <f t="shared" si="16"/>
        <v>17.94454382826476</v>
      </c>
      <c r="J60" s="233"/>
      <c r="K60" s="14"/>
      <c r="L60" s="14"/>
      <c r="M60" s="14"/>
    </row>
    <row r="61" ht="15" thickTop="1"/>
  </sheetData>
  <sheetProtection/>
  <mergeCells count="49">
    <mergeCell ref="B12:E12"/>
    <mergeCell ref="D3:E3"/>
    <mergeCell ref="D4:E4"/>
    <mergeCell ref="D5:E5"/>
    <mergeCell ref="D6:E6"/>
    <mergeCell ref="D7:E7"/>
    <mergeCell ref="D8:E8"/>
    <mergeCell ref="D9:E9"/>
    <mergeCell ref="D10:E10"/>
    <mergeCell ref="A52:A53"/>
    <mergeCell ref="B52:E52"/>
    <mergeCell ref="F52:I52"/>
    <mergeCell ref="A42:A43"/>
    <mergeCell ref="B22:E22"/>
    <mergeCell ref="J7:K7"/>
    <mergeCell ref="J22:M22"/>
    <mergeCell ref="J32:M32"/>
    <mergeCell ref="B42:E42"/>
    <mergeCell ref="F42:I42"/>
    <mergeCell ref="B32:E32"/>
    <mergeCell ref="F22:I22"/>
    <mergeCell ref="F32:I32"/>
    <mergeCell ref="K59:L59"/>
    <mergeCell ref="J10:K10"/>
    <mergeCell ref="L6:M6"/>
    <mergeCell ref="L7:M7"/>
    <mergeCell ref="L8:M8"/>
    <mergeCell ref="J8:K8"/>
    <mergeCell ref="L9:M9"/>
    <mergeCell ref="L10:M10"/>
    <mergeCell ref="J9:K9"/>
    <mergeCell ref="J12:M12"/>
    <mergeCell ref="J42:M42"/>
    <mergeCell ref="A2:A3"/>
    <mergeCell ref="A32:A33"/>
    <mergeCell ref="F12:I12"/>
    <mergeCell ref="A22:A23"/>
    <mergeCell ref="J5:K5"/>
    <mergeCell ref="A12:A13"/>
    <mergeCell ref="A1:M1"/>
    <mergeCell ref="F2:F3"/>
    <mergeCell ref="L3:M3"/>
    <mergeCell ref="J3:K3"/>
    <mergeCell ref="J4:K4"/>
    <mergeCell ref="J6:K6"/>
    <mergeCell ref="L5:M5"/>
    <mergeCell ref="B2:E2"/>
    <mergeCell ref="G2:M2"/>
    <mergeCell ref="L4:M4"/>
  </mergeCells>
  <printOptions/>
  <pageMargins left="0.17" right="0.11811023622047245" top="0.45" bottom="0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92"/>
  <sheetViews>
    <sheetView zoomScalePageLayoutView="0" workbookViewId="0" topLeftCell="A23">
      <selection activeCell="L48" sqref="L48:P48"/>
    </sheetView>
  </sheetViews>
  <sheetFormatPr defaultColWidth="8.88671875" defaultRowHeight="13.5"/>
  <cols>
    <col min="1" max="1" width="4.77734375" style="0" customWidth="1"/>
    <col min="2" max="2" width="16.6640625" style="0" customWidth="1"/>
    <col min="3" max="3" width="6.10546875" style="0" customWidth="1"/>
    <col min="4" max="4" width="16.10546875" style="0" customWidth="1"/>
    <col min="5" max="5" width="13.3359375" style="0" hidden="1" customWidth="1"/>
    <col min="6" max="6" width="4.77734375" style="0" customWidth="1"/>
    <col min="7" max="7" width="16.6640625" style="0" customWidth="1"/>
    <col min="8" max="8" width="6.10546875" style="0" customWidth="1"/>
    <col min="9" max="9" width="16.10546875" style="0" customWidth="1"/>
    <col min="10" max="10" width="13.3359375" style="0" hidden="1" customWidth="1"/>
    <col min="11" max="11" width="9.6640625" style="0" customWidth="1"/>
    <col min="12" max="12" width="8.99609375" style="0" customWidth="1"/>
    <col min="13" max="13" width="18.6640625" style="0" customWidth="1"/>
    <col min="14" max="14" width="8.10546875" style="0" customWidth="1"/>
    <col min="15" max="15" width="17.5546875" style="0" customWidth="1"/>
    <col min="16" max="16" width="16.3359375" style="0" customWidth="1"/>
    <col min="17" max="18" width="13.10546875" style="0" customWidth="1"/>
  </cols>
  <sheetData>
    <row r="1" ht="13.5" customHeight="1" hidden="1"/>
    <row r="2" spans="1:18" ht="27.75">
      <c r="A2" s="380" t="s">
        <v>177</v>
      </c>
      <c r="B2" s="381"/>
      <c r="C2" s="381"/>
      <c r="D2" s="381"/>
      <c r="E2" s="381"/>
      <c r="F2" s="381"/>
      <c r="G2" s="381"/>
      <c r="H2" s="381"/>
      <c r="I2" s="381"/>
      <c r="J2" s="41"/>
      <c r="K2" s="41"/>
      <c r="L2" s="41"/>
      <c r="M2" s="41"/>
      <c r="N2" s="41"/>
      <c r="O2" s="41"/>
      <c r="P2" s="41"/>
      <c r="Q2" s="41"/>
      <c r="R2" s="41"/>
    </row>
    <row r="3" spans="1:18" ht="28.5" thickBot="1">
      <c r="A3" s="26"/>
      <c r="B3" s="26"/>
      <c r="C3" s="26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ht="18" customHeight="1" thickTop="1">
      <c r="A4" s="382" t="s">
        <v>206</v>
      </c>
      <c r="B4" s="395" t="s">
        <v>207</v>
      </c>
      <c r="C4" s="262" t="s">
        <v>493</v>
      </c>
      <c r="D4" s="29" t="s">
        <v>208</v>
      </c>
      <c r="E4" s="30" t="s">
        <v>161</v>
      </c>
      <c r="F4" s="30"/>
      <c r="G4" s="30" t="s">
        <v>161</v>
      </c>
      <c r="H4" s="42"/>
      <c r="I4" s="42"/>
      <c r="J4" s="42"/>
      <c r="K4" s="42"/>
      <c r="L4" s="382" t="s">
        <v>206</v>
      </c>
      <c r="M4" s="395" t="s">
        <v>207</v>
      </c>
      <c r="N4" s="262" t="s">
        <v>493</v>
      </c>
      <c r="O4" s="29" t="s">
        <v>208</v>
      </c>
      <c r="P4" s="30" t="s">
        <v>161</v>
      </c>
      <c r="Q4" s="42"/>
      <c r="R4" s="42"/>
    </row>
    <row r="5" spans="1:18" ht="18" customHeight="1">
      <c r="A5" s="383"/>
      <c r="B5" s="396"/>
      <c r="C5" s="241" t="s">
        <v>209</v>
      </c>
      <c r="D5" s="31" t="s">
        <v>211</v>
      </c>
      <c r="E5" s="32" t="s">
        <v>160</v>
      </c>
      <c r="F5" s="32"/>
      <c r="G5" s="32" t="s">
        <v>160</v>
      </c>
      <c r="H5" s="42"/>
      <c r="I5" s="42"/>
      <c r="J5" s="42"/>
      <c r="K5" s="42"/>
      <c r="L5" s="383"/>
      <c r="M5" s="396"/>
      <c r="N5" s="241" t="s">
        <v>209</v>
      </c>
      <c r="O5" s="31" t="s">
        <v>211</v>
      </c>
      <c r="P5" s="32" t="s">
        <v>160</v>
      </c>
      <c r="Q5" s="42"/>
      <c r="R5" s="42"/>
    </row>
    <row r="6" spans="1:18" ht="18" customHeight="1">
      <c r="A6" s="383"/>
      <c r="B6" s="396"/>
      <c r="C6" s="241" t="s">
        <v>494</v>
      </c>
      <c r="D6" s="31" t="s">
        <v>210</v>
      </c>
      <c r="E6" s="32" t="s">
        <v>169</v>
      </c>
      <c r="F6" s="32"/>
      <c r="G6" s="32" t="s">
        <v>169</v>
      </c>
      <c r="H6" s="42"/>
      <c r="I6" s="42"/>
      <c r="J6" s="42"/>
      <c r="K6" s="42"/>
      <c r="L6" s="383"/>
      <c r="M6" s="396"/>
      <c r="N6" s="241" t="s">
        <v>494</v>
      </c>
      <c r="O6" s="31" t="s">
        <v>210</v>
      </c>
      <c r="P6" s="32" t="s">
        <v>169</v>
      </c>
      <c r="Q6" s="42"/>
      <c r="R6" s="42"/>
    </row>
    <row r="7" spans="1:18" ht="18" customHeight="1" thickBot="1">
      <c r="A7" s="384"/>
      <c r="B7" s="397"/>
      <c r="C7" s="263" t="s">
        <v>498</v>
      </c>
      <c r="D7" s="34" t="s">
        <v>394</v>
      </c>
      <c r="E7" s="35" t="s">
        <v>395</v>
      </c>
      <c r="F7" s="35"/>
      <c r="G7" s="35" t="s">
        <v>395</v>
      </c>
      <c r="H7" s="42"/>
      <c r="I7" s="42"/>
      <c r="J7" s="42"/>
      <c r="K7" s="42"/>
      <c r="L7" s="384"/>
      <c r="M7" s="397"/>
      <c r="N7" s="263" t="s">
        <v>498</v>
      </c>
      <c r="O7" s="34" t="s">
        <v>394</v>
      </c>
      <c r="P7" s="35" t="s">
        <v>395</v>
      </c>
      <c r="Q7" s="42"/>
      <c r="R7" s="42"/>
    </row>
    <row r="8" spans="1:18" ht="15.75" thickTop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1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ht="1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ht="14.25" customHeight="1">
      <c r="A11" s="368" t="s">
        <v>173</v>
      </c>
      <c r="B11" s="371" t="s">
        <v>162</v>
      </c>
      <c r="C11" s="235" t="s">
        <v>493</v>
      </c>
      <c r="D11" s="235" t="s">
        <v>396</v>
      </c>
      <c r="E11" s="49" t="s">
        <v>397</v>
      </c>
      <c r="F11" s="368" t="s">
        <v>171</v>
      </c>
      <c r="G11" s="365" t="s">
        <v>275</v>
      </c>
      <c r="H11" s="235" t="s">
        <v>493</v>
      </c>
      <c r="I11" s="259" t="s">
        <v>423</v>
      </c>
      <c r="J11" s="164" t="s">
        <v>407</v>
      </c>
      <c r="K11" s="42"/>
      <c r="L11" s="386" t="s">
        <v>212</v>
      </c>
      <c r="M11" s="389" t="s">
        <v>213</v>
      </c>
      <c r="N11" s="235" t="s">
        <v>493</v>
      </c>
      <c r="O11" s="235" t="s">
        <v>451</v>
      </c>
      <c r="P11" s="255" t="s">
        <v>452</v>
      </c>
      <c r="Q11" s="42"/>
      <c r="R11" s="42"/>
    </row>
    <row r="12" spans="1:18" ht="15">
      <c r="A12" s="369"/>
      <c r="B12" s="400"/>
      <c r="C12" s="236" t="s">
        <v>209</v>
      </c>
      <c r="D12" s="236" t="s">
        <v>217</v>
      </c>
      <c r="E12" s="39" t="s">
        <v>218</v>
      </c>
      <c r="F12" s="377"/>
      <c r="G12" s="398"/>
      <c r="H12" s="236" t="s">
        <v>209</v>
      </c>
      <c r="I12" s="247" t="s">
        <v>424</v>
      </c>
      <c r="J12" s="165" t="s">
        <v>408</v>
      </c>
      <c r="K12" s="42"/>
      <c r="L12" s="387"/>
      <c r="M12" s="390"/>
      <c r="N12" s="236" t="s">
        <v>209</v>
      </c>
      <c r="O12" s="241" t="s">
        <v>453</v>
      </c>
      <c r="P12" s="251" t="s">
        <v>454</v>
      </c>
      <c r="Q12" s="42"/>
      <c r="R12" s="42"/>
    </row>
    <row r="13" spans="1:18" ht="15">
      <c r="A13" s="369"/>
      <c r="B13" s="400"/>
      <c r="C13" s="236" t="s">
        <v>494</v>
      </c>
      <c r="D13" s="236" t="s">
        <v>418</v>
      </c>
      <c r="E13" s="39" t="s">
        <v>219</v>
      </c>
      <c r="F13" s="377"/>
      <c r="G13" s="398"/>
      <c r="H13" s="236" t="s">
        <v>494</v>
      </c>
      <c r="I13" s="247" t="s">
        <v>425</v>
      </c>
      <c r="J13" s="165" t="s">
        <v>276</v>
      </c>
      <c r="K13" s="42"/>
      <c r="L13" s="387"/>
      <c r="M13" s="390"/>
      <c r="N13" s="236" t="s">
        <v>494</v>
      </c>
      <c r="O13" s="236" t="s">
        <v>455</v>
      </c>
      <c r="P13" s="251" t="s">
        <v>456</v>
      </c>
      <c r="Q13" s="42"/>
      <c r="R13" s="42"/>
    </row>
    <row r="14" spans="1:18" ht="15">
      <c r="A14" s="369"/>
      <c r="B14" s="401"/>
      <c r="C14" s="237" t="s">
        <v>495</v>
      </c>
      <c r="D14" s="237" t="s">
        <v>422</v>
      </c>
      <c r="E14" s="48" t="s">
        <v>220</v>
      </c>
      <c r="F14" s="377"/>
      <c r="G14" s="399"/>
      <c r="H14" s="237" t="s">
        <v>495</v>
      </c>
      <c r="I14" s="248" t="s">
        <v>426</v>
      </c>
      <c r="J14" s="50" t="s">
        <v>277</v>
      </c>
      <c r="K14" s="42"/>
      <c r="L14" s="387"/>
      <c r="M14" s="391"/>
      <c r="N14" s="237" t="s">
        <v>495</v>
      </c>
      <c r="O14" s="246" t="s">
        <v>457</v>
      </c>
      <c r="P14" s="258" t="s">
        <v>458</v>
      </c>
      <c r="Q14" s="42"/>
      <c r="R14" s="42"/>
    </row>
    <row r="15" spans="1:16" ht="14.25" customHeight="1">
      <c r="A15" s="369"/>
      <c r="B15" s="371" t="s">
        <v>416</v>
      </c>
      <c r="C15" s="235" t="s">
        <v>493</v>
      </c>
      <c r="D15" s="238" t="s">
        <v>221</v>
      </c>
      <c r="E15" s="51" t="s">
        <v>222</v>
      </c>
      <c r="F15" s="377"/>
      <c r="G15" s="371" t="s">
        <v>278</v>
      </c>
      <c r="H15" s="235" t="s">
        <v>493</v>
      </c>
      <c r="I15" s="234" t="s">
        <v>427</v>
      </c>
      <c r="J15" s="43" t="s">
        <v>169</v>
      </c>
      <c r="K15" s="42"/>
      <c r="L15" s="387"/>
      <c r="M15" s="389" t="s">
        <v>214</v>
      </c>
      <c r="N15" s="235" t="s">
        <v>493</v>
      </c>
      <c r="O15" s="240" t="s">
        <v>459</v>
      </c>
      <c r="P15" s="255" t="s">
        <v>460</v>
      </c>
    </row>
    <row r="16" spans="1:16" ht="15">
      <c r="A16" s="369"/>
      <c r="B16" s="372"/>
      <c r="C16" s="236" t="s">
        <v>209</v>
      </c>
      <c r="D16" s="236" t="s">
        <v>223</v>
      </c>
      <c r="E16" s="39" t="s">
        <v>224</v>
      </c>
      <c r="F16" s="377"/>
      <c r="G16" s="372"/>
      <c r="H16" s="236" t="s">
        <v>209</v>
      </c>
      <c r="I16" s="247" t="s">
        <v>428</v>
      </c>
      <c r="J16" s="44" t="s">
        <v>160</v>
      </c>
      <c r="K16" s="42"/>
      <c r="L16" s="387"/>
      <c r="M16" s="393"/>
      <c r="N16" s="236" t="s">
        <v>209</v>
      </c>
      <c r="O16" s="241" t="s">
        <v>461</v>
      </c>
      <c r="P16" s="251" t="s">
        <v>462</v>
      </c>
    </row>
    <row r="17" spans="1:16" ht="15">
      <c r="A17" s="369"/>
      <c r="B17" s="372"/>
      <c r="C17" s="236" t="s">
        <v>494</v>
      </c>
      <c r="D17" s="236" t="s">
        <v>225</v>
      </c>
      <c r="E17" s="39" t="s">
        <v>226</v>
      </c>
      <c r="F17" s="377"/>
      <c r="G17" s="372"/>
      <c r="H17" s="236" t="s">
        <v>494</v>
      </c>
      <c r="I17" s="249" t="s">
        <v>429</v>
      </c>
      <c r="J17" s="201" t="s">
        <v>279</v>
      </c>
      <c r="K17" s="42"/>
      <c r="L17" s="387"/>
      <c r="M17" s="393"/>
      <c r="N17" s="236" t="s">
        <v>494</v>
      </c>
      <c r="O17" s="236" t="s">
        <v>463</v>
      </c>
      <c r="P17" s="251" t="s">
        <v>464</v>
      </c>
    </row>
    <row r="18" spans="1:16" ht="14.25" customHeight="1">
      <c r="A18" s="369"/>
      <c r="B18" s="373"/>
      <c r="C18" s="237" t="s">
        <v>495</v>
      </c>
      <c r="D18" s="239" t="s">
        <v>227</v>
      </c>
      <c r="E18" s="163" t="s">
        <v>228</v>
      </c>
      <c r="F18" s="377"/>
      <c r="G18" s="373"/>
      <c r="H18" s="237" t="s">
        <v>495</v>
      </c>
      <c r="I18" s="250" t="s">
        <v>430</v>
      </c>
      <c r="J18" s="166" t="s">
        <v>409</v>
      </c>
      <c r="K18" s="42"/>
      <c r="L18" s="387"/>
      <c r="M18" s="394"/>
      <c r="N18" s="237" t="s">
        <v>495</v>
      </c>
      <c r="O18" s="246" t="s">
        <v>465</v>
      </c>
      <c r="P18" s="258" t="s">
        <v>466</v>
      </c>
    </row>
    <row r="19" spans="1:18" ht="14.25" customHeight="1">
      <c r="A19" s="369"/>
      <c r="B19" s="371" t="s">
        <v>174</v>
      </c>
      <c r="C19" s="235" t="s">
        <v>493</v>
      </c>
      <c r="D19" s="235" t="s">
        <v>229</v>
      </c>
      <c r="E19" s="49" t="s">
        <v>230</v>
      </c>
      <c r="F19" s="377"/>
      <c r="G19" s="371" t="s">
        <v>281</v>
      </c>
      <c r="H19" s="235" t="s">
        <v>493</v>
      </c>
      <c r="I19" s="251" t="s">
        <v>431</v>
      </c>
      <c r="J19" s="44" t="s">
        <v>282</v>
      </c>
      <c r="K19" s="42"/>
      <c r="L19" s="387"/>
      <c r="M19" s="385" t="s">
        <v>215</v>
      </c>
      <c r="N19" s="235" t="s">
        <v>493</v>
      </c>
      <c r="O19" s="245" t="s">
        <v>467</v>
      </c>
      <c r="P19" s="257" t="s">
        <v>468</v>
      </c>
      <c r="Q19" s="42"/>
      <c r="R19" s="42"/>
    </row>
    <row r="20" spans="1:18" ht="15">
      <c r="A20" s="369"/>
      <c r="B20" s="372"/>
      <c r="C20" s="236" t="s">
        <v>209</v>
      </c>
      <c r="D20" s="236" t="s">
        <v>231</v>
      </c>
      <c r="E20" s="39" t="s">
        <v>232</v>
      </c>
      <c r="F20" s="377"/>
      <c r="G20" s="372"/>
      <c r="H20" s="236" t="s">
        <v>209</v>
      </c>
      <c r="I20" s="252" t="s">
        <v>170</v>
      </c>
      <c r="J20" s="202" t="s">
        <v>283</v>
      </c>
      <c r="K20" s="42"/>
      <c r="L20" s="387"/>
      <c r="M20" s="375"/>
      <c r="N20" s="236" t="s">
        <v>209</v>
      </c>
      <c r="O20" s="241" t="s">
        <v>469</v>
      </c>
      <c r="P20" s="247" t="s">
        <v>470</v>
      </c>
      <c r="Q20" s="42"/>
      <c r="R20" s="42"/>
    </row>
    <row r="21" spans="1:18" ht="15">
      <c r="A21" s="369"/>
      <c r="B21" s="372"/>
      <c r="C21" s="236" t="s">
        <v>494</v>
      </c>
      <c r="D21" s="236" t="s">
        <v>233</v>
      </c>
      <c r="E21" s="39" t="s">
        <v>234</v>
      </c>
      <c r="F21" s="377"/>
      <c r="G21" s="372"/>
      <c r="H21" s="236" t="s">
        <v>494</v>
      </c>
      <c r="I21" s="253" t="s">
        <v>432</v>
      </c>
      <c r="J21" s="203" t="s">
        <v>331</v>
      </c>
      <c r="K21" s="42"/>
      <c r="L21" s="387"/>
      <c r="M21" s="375"/>
      <c r="N21" s="236" t="s">
        <v>494</v>
      </c>
      <c r="O21" s="236" t="s">
        <v>471</v>
      </c>
      <c r="P21" s="247" t="s">
        <v>472</v>
      </c>
      <c r="Q21" s="42"/>
      <c r="R21" s="42"/>
    </row>
    <row r="22" spans="1:18" ht="15">
      <c r="A22" s="369"/>
      <c r="B22" s="373"/>
      <c r="C22" s="237" t="s">
        <v>495</v>
      </c>
      <c r="D22" s="237" t="s">
        <v>235</v>
      </c>
      <c r="E22" s="48" t="s">
        <v>236</v>
      </c>
      <c r="F22" s="377"/>
      <c r="G22" s="373"/>
      <c r="H22" s="237" t="s">
        <v>495</v>
      </c>
      <c r="I22" s="248" t="s">
        <v>433</v>
      </c>
      <c r="J22" s="47" t="s">
        <v>332</v>
      </c>
      <c r="K22" s="42"/>
      <c r="L22" s="387"/>
      <c r="M22" s="376"/>
      <c r="N22" s="237" t="s">
        <v>495</v>
      </c>
      <c r="O22" s="246" t="s">
        <v>473</v>
      </c>
      <c r="P22" s="256" t="s">
        <v>474</v>
      </c>
      <c r="Q22" s="42"/>
      <c r="R22" s="42"/>
    </row>
    <row r="23" spans="1:18" ht="14.25" customHeight="1">
      <c r="A23" s="369"/>
      <c r="B23" s="371" t="s">
        <v>202</v>
      </c>
      <c r="C23" s="235" t="s">
        <v>493</v>
      </c>
      <c r="D23" s="235" t="s">
        <v>237</v>
      </c>
      <c r="E23" s="49" t="s">
        <v>238</v>
      </c>
      <c r="F23" s="377"/>
      <c r="G23" s="371" t="s">
        <v>415</v>
      </c>
      <c r="H23" s="235" t="s">
        <v>493</v>
      </c>
      <c r="I23" s="234" t="s">
        <v>434</v>
      </c>
      <c r="J23" s="164" t="s">
        <v>284</v>
      </c>
      <c r="K23" s="42"/>
      <c r="L23" s="387"/>
      <c r="M23" s="392" t="s">
        <v>216</v>
      </c>
      <c r="N23" s="235" t="s">
        <v>493</v>
      </c>
      <c r="O23" s="240" t="s">
        <v>475</v>
      </c>
      <c r="P23" s="255" t="s">
        <v>476</v>
      </c>
      <c r="Q23" s="42"/>
      <c r="R23" s="42"/>
    </row>
    <row r="24" spans="1:18" ht="15">
      <c r="A24" s="369"/>
      <c r="B24" s="372"/>
      <c r="C24" s="236" t="s">
        <v>209</v>
      </c>
      <c r="D24" s="236" t="s">
        <v>239</v>
      </c>
      <c r="E24" s="39" t="s">
        <v>240</v>
      </c>
      <c r="F24" s="377"/>
      <c r="G24" s="372"/>
      <c r="H24" s="236" t="s">
        <v>209</v>
      </c>
      <c r="I24" s="247" t="s">
        <v>499</v>
      </c>
      <c r="J24" s="165" t="s">
        <v>285</v>
      </c>
      <c r="K24" s="42"/>
      <c r="L24" s="387"/>
      <c r="M24" s="393"/>
      <c r="N24" s="236" t="s">
        <v>209</v>
      </c>
      <c r="O24" s="241" t="s">
        <v>477</v>
      </c>
      <c r="P24" s="251" t="s">
        <v>478</v>
      </c>
      <c r="Q24" s="42"/>
      <c r="R24" s="42"/>
    </row>
    <row r="25" spans="1:18" ht="14.25" customHeight="1">
      <c r="A25" s="369"/>
      <c r="B25" s="372"/>
      <c r="C25" s="236" t="s">
        <v>494</v>
      </c>
      <c r="D25" s="236" t="s">
        <v>241</v>
      </c>
      <c r="E25" s="39" t="s">
        <v>242</v>
      </c>
      <c r="F25" s="377"/>
      <c r="G25" s="372"/>
      <c r="H25" s="236" t="s">
        <v>494</v>
      </c>
      <c r="I25" s="247" t="s">
        <v>435</v>
      </c>
      <c r="J25" s="167" t="s">
        <v>286</v>
      </c>
      <c r="K25" s="42"/>
      <c r="L25" s="387"/>
      <c r="M25" s="393"/>
      <c r="N25" s="236" t="s">
        <v>494</v>
      </c>
      <c r="O25" s="241" t="s">
        <v>479</v>
      </c>
      <c r="P25" s="251" t="s">
        <v>480</v>
      </c>
      <c r="Q25" s="42"/>
      <c r="R25" s="42"/>
    </row>
    <row r="26" spans="1:18" ht="15">
      <c r="A26" s="369"/>
      <c r="B26" s="373"/>
      <c r="C26" s="237" t="s">
        <v>495</v>
      </c>
      <c r="D26" s="237" t="s">
        <v>243</v>
      </c>
      <c r="E26" s="48" t="s">
        <v>244</v>
      </c>
      <c r="F26" s="377"/>
      <c r="G26" s="373"/>
      <c r="H26" s="237" t="s">
        <v>495</v>
      </c>
      <c r="I26" s="254" t="s">
        <v>436</v>
      </c>
      <c r="J26" s="50" t="s">
        <v>287</v>
      </c>
      <c r="K26" s="42"/>
      <c r="L26" s="387"/>
      <c r="M26" s="394"/>
      <c r="N26" s="237" t="s">
        <v>495</v>
      </c>
      <c r="O26" s="246" t="s">
        <v>481</v>
      </c>
      <c r="P26" s="258" t="s">
        <v>482</v>
      </c>
      <c r="Q26" s="42"/>
      <c r="R26" s="42"/>
    </row>
    <row r="27" spans="1:18" ht="14.25" customHeight="1">
      <c r="A27" s="369"/>
      <c r="B27" s="365" t="s">
        <v>163</v>
      </c>
      <c r="C27" s="235" t="s">
        <v>493</v>
      </c>
      <c r="D27" s="236" t="s">
        <v>247</v>
      </c>
      <c r="E27" s="39" t="s">
        <v>248</v>
      </c>
      <c r="F27" s="377"/>
      <c r="G27" s="371" t="s">
        <v>288</v>
      </c>
      <c r="H27" s="235" t="s">
        <v>493</v>
      </c>
      <c r="I27" s="255" t="s">
        <v>437</v>
      </c>
      <c r="J27" s="164" t="s">
        <v>291</v>
      </c>
      <c r="K27" s="7"/>
      <c r="L27" s="387"/>
      <c r="M27" s="392" t="s">
        <v>417</v>
      </c>
      <c r="N27" s="235" t="s">
        <v>493</v>
      </c>
      <c r="O27" s="245" t="s">
        <v>483</v>
      </c>
      <c r="P27" s="252" t="s">
        <v>484</v>
      </c>
      <c r="Q27" s="7"/>
      <c r="R27" s="7"/>
    </row>
    <row r="28" spans="1:18" ht="14.25" customHeight="1">
      <c r="A28" s="369"/>
      <c r="B28" s="398"/>
      <c r="C28" s="236" t="s">
        <v>209</v>
      </c>
      <c r="D28" s="241" t="s">
        <v>245</v>
      </c>
      <c r="E28" s="37" t="s">
        <v>246</v>
      </c>
      <c r="F28" s="377"/>
      <c r="G28" s="400"/>
      <c r="H28" s="236" t="s">
        <v>209</v>
      </c>
      <c r="I28" s="251" t="s">
        <v>438</v>
      </c>
      <c r="J28" s="204" t="s">
        <v>289</v>
      </c>
      <c r="K28" s="42"/>
      <c r="L28" s="387"/>
      <c r="M28" s="393"/>
      <c r="N28" s="236" t="s">
        <v>209</v>
      </c>
      <c r="O28" s="241" t="s">
        <v>485</v>
      </c>
      <c r="P28" s="251" t="s">
        <v>486</v>
      </c>
      <c r="Q28" s="42"/>
      <c r="R28" s="42"/>
    </row>
    <row r="29" spans="1:18" ht="15">
      <c r="A29" s="369"/>
      <c r="B29" s="398"/>
      <c r="C29" s="236" t="s">
        <v>494</v>
      </c>
      <c r="D29" s="236" t="s">
        <v>398</v>
      </c>
      <c r="E29" s="39" t="s">
        <v>399</v>
      </c>
      <c r="F29" s="377"/>
      <c r="G29" s="400"/>
      <c r="H29" s="236" t="s">
        <v>494</v>
      </c>
      <c r="I29" s="251" t="s">
        <v>439</v>
      </c>
      <c r="J29" s="165" t="s">
        <v>290</v>
      </c>
      <c r="K29" s="7"/>
      <c r="L29" s="387"/>
      <c r="M29" s="393"/>
      <c r="N29" s="236" t="s">
        <v>494</v>
      </c>
      <c r="O29" s="241" t="s">
        <v>487</v>
      </c>
      <c r="P29" s="251" t="s">
        <v>488</v>
      </c>
      <c r="Q29" s="7"/>
      <c r="R29" s="7"/>
    </row>
    <row r="30" spans="1:18" ht="15">
      <c r="A30" s="369"/>
      <c r="B30" s="399"/>
      <c r="C30" s="237" t="s">
        <v>495</v>
      </c>
      <c r="D30" s="239" t="s">
        <v>249</v>
      </c>
      <c r="E30" s="40" t="s">
        <v>250</v>
      </c>
      <c r="F30" s="377"/>
      <c r="G30" s="401"/>
      <c r="H30" s="237" t="s">
        <v>495</v>
      </c>
      <c r="I30" s="248" t="s">
        <v>440</v>
      </c>
      <c r="J30" s="50" t="s">
        <v>410</v>
      </c>
      <c r="K30" s="42"/>
      <c r="L30" s="388"/>
      <c r="M30" s="394"/>
      <c r="N30" s="237" t="s">
        <v>495</v>
      </c>
      <c r="O30" s="246" t="s">
        <v>489</v>
      </c>
      <c r="P30" s="258" t="s">
        <v>490</v>
      </c>
      <c r="Q30" s="42"/>
      <c r="R30" s="42"/>
    </row>
    <row r="31" spans="1:18" ht="14.25" customHeight="1">
      <c r="A31" s="369"/>
      <c r="B31" s="365" t="s">
        <v>164</v>
      </c>
      <c r="C31" s="235" t="s">
        <v>493</v>
      </c>
      <c r="D31" s="243" t="s">
        <v>251</v>
      </c>
      <c r="E31" s="36" t="s">
        <v>252</v>
      </c>
      <c r="F31" s="377"/>
      <c r="G31" s="371" t="s">
        <v>292</v>
      </c>
      <c r="H31" s="235" t="s">
        <v>493</v>
      </c>
      <c r="I31" s="234" t="s">
        <v>441</v>
      </c>
      <c r="J31" s="43" t="s">
        <v>293</v>
      </c>
      <c r="K31" s="42"/>
      <c r="L31" s="42"/>
      <c r="M31" s="42"/>
      <c r="N31" s="42"/>
      <c r="O31" s="42"/>
      <c r="P31" s="42"/>
      <c r="Q31" s="42"/>
      <c r="R31" s="42"/>
    </row>
    <row r="32" spans="1:18" ht="15">
      <c r="A32" s="369"/>
      <c r="B32" s="398"/>
      <c r="C32" s="236" t="s">
        <v>209</v>
      </c>
      <c r="D32" s="244" t="s">
        <v>253</v>
      </c>
      <c r="E32" s="37" t="s">
        <v>254</v>
      </c>
      <c r="F32" s="377"/>
      <c r="G32" s="372"/>
      <c r="H32" s="236" t="s">
        <v>209</v>
      </c>
      <c r="I32" s="251" t="s">
        <v>442</v>
      </c>
      <c r="J32" s="165" t="s">
        <v>330</v>
      </c>
      <c r="K32" s="42"/>
      <c r="L32" s="42"/>
      <c r="M32" s="42"/>
      <c r="N32" s="42"/>
      <c r="O32" s="42"/>
      <c r="P32" s="42"/>
      <c r="Q32" s="42"/>
      <c r="R32" s="42"/>
    </row>
    <row r="33" spans="1:18" ht="15">
      <c r="A33" s="369"/>
      <c r="B33" s="398"/>
      <c r="C33" s="236" t="s">
        <v>494</v>
      </c>
      <c r="D33" s="244" t="s">
        <v>400</v>
      </c>
      <c r="E33" s="199" t="s">
        <v>401</v>
      </c>
      <c r="F33" s="377"/>
      <c r="G33" s="372"/>
      <c r="H33" s="236" t="s">
        <v>494</v>
      </c>
      <c r="I33" s="254" t="s">
        <v>443</v>
      </c>
      <c r="J33" s="47" t="s">
        <v>294</v>
      </c>
      <c r="K33" s="42"/>
      <c r="L33" s="42"/>
      <c r="M33" s="42"/>
      <c r="N33" s="42"/>
      <c r="O33" s="42"/>
      <c r="P33" s="42"/>
      <c r="Q33" s="42"/>
      <c r="R33" s="42"/>
    </row>
    <row r="34" spans="1:18" ht="15">
      <c r="A34" s="369"/>
      <c r="B34" s="399"/>
      <c r="C34" s="237" t="s">
        <v>495</v>
      </c>
      <c r="D34" s="237" t="s">
        <v>402</v>
      </c>
      <c r="E34" s="38" t="s">
        <v>403</v>
      </c>
      <c r="F34" s="377"/>
      <c r="G34" s="373"/>
      <c r="H34" s="237" t="s">
        <v>495</v>
      </c>
      <c r="I34" s="256" t="s">
        <v>444</v>
      </c>
      <c r="J34" s="124" t="s">
        <v>295</v>
      </c>
      <c r="K34" s="42"/>
      <c r="L34" s="42"/>
      <c r="M34" s="42"/>
      <c r="N34" s="42"/>
      <c r="O34" s="42"/>
      <c r="P34" s="42"/>
      <c r="Q34" s="42"/>
      <c r="R34" s="42"/>
    </row>
    <row r="35" spans="1:18" ht="14.25" customHeight="1">
      <c r="A35" s="369"/>
      <c r="B35" s="371" t="s">
        <v>165</v>
      </c>
      <c r="C35" s="235" t="s">
        <v>493</v>
      </c>
      <c r="D35" s="236" t="s">
        <v>255</v>
      </c>
      <c r="E35" s="37" t="s">
        <v>256</v>
      </c>
      <c r="F35" s="377"/>
      <c r="G35" s="365" t="s">
        <v>414</v>
      </c>
      <c r="H35" s="235" t="s">
        <v>493</v>
      </c>
      <c r="I35" s="234" t="s">
        <v>445</v>
      </c>
      <c r="J35" s="43" t="s">
        <v>411</v>
      </c>
      <c r="K35" s="42"/>
      <c r="L35" s="42"/>
      <c r="M35" s="42"/>
      <c r="N35" s="42"/>
      <c r="O35" s="42"/>
      <c r="P35" s="42"/>
      <c r="Q35" s="42"/>
      <c r="R35" s="42"/>
    </row>
    <row r="36" spans="1:18" ht="15">
      <c r="A36" s="369"/>
      <c r="B36" s="372"/>
      <c r="C36" s="236" t="s">
        <v>209</v>
      </c>
      <c r="D36" s="236" t="s">
        <v>166</v>
      </c>
      <c r="E36" s="37" t="s">
        <v>257</v>
      </c>
      <c r="F36" s="377"/>
      <c r="G36" s="366"/>
      <c r="H36" s="236" t="s">
        <v>209</v>
      </c>
      <c r="I36" s="247" t="s">
        <v>446</v>
      </c>
      <c r="J36" s="44" t="s">
        <v>280</v>
      </c>
      <c r="K36" s="42"/>
      <c r="L36" s="42"/>
      <c r="M36" s="42"/>
      <c r="N36" s="42"/>
      <c r="O36" s="42"/>
      <c r="P36" s="42"/>
      <c r="Q36" s="42"/>
      <c r="R36" s="42"/>
    </row>
    <row r="37" spans="1:18" ht="15">
      <c r="A37" s="369"/>
      <c r="B37" s="372"/>
      <c r="C37" s="236" t="s">
        <v>494</v>
      </c>
      <c r="D37" s="236" t="s">
        <v>258</v>
      </c>
      <c r="E37" s="37" t="s">
        <v>259</v>
      </c>
      <c r="F37" s="377"/>
      <c r="G37" s="366"/>
      <c r="H37" s="236" t="s">
        <v>494</v>
      </c>
      <c r="I37" s="247" t="s">
        <v>447</v>
      </c>
      <c r="J37" s="44" t="s">
        <v>412</v>
      </c>
      <c r="K37" s="42"/>
      <c r="L37" s="42"/>
      <c r="M37" s="42"/>
      <c r="N37" s="42"/>
      <c r="O37" s="42"/>
      <c r="P37" s="42"/>
      <c r="Q37" s="42"/>
      <c r="R37" s="42"/>
    </row>
    <row r="38" spans="1:18" ht="15">
      <c r="A38" s="369"/>
      <c r="B38" s="373"/>
      <c r="C38" s="237" t="s">
        <v>495</v>
      </c>
      <c r="D38" s="237" t="s">
        <v>260</v>
      </c>
      <c r="E38" s="38" t="s">
        <v>261</v>
      </c>
      <c r="F38" s="377"/>
      <c r="G38" s="367"/>
      <c r="H38" s="237" t="s">
        <v>495</v>
      </c>
      <c r="I38" s="256" t="s">
        <v>448</v>
      </c>
      <c r="J38" s="45" t="s">
        <v>413</v>
      </c>
      <c r="K38" s="42"/>
      <c r="L38" s="42"/>
      <c r="M38" s="42"/>
      <c r="N38" s="42"/>
      <c r="O38" s="42"/>
      <c r="P38" s="42"/>
      <c r="Q38" s="42"/>
      <c r="R38" s="42"/>
    </row>
    <row r="39" spans="1:18" ht="14.25" customHeight="1">
      <c r="A39" s="369"/>
      <c r="B39" s="365" t="s">
        <v>167</v>
      </c>
      <c r="C39" s="235" t="s">
        <v>493</v>
      </c>
      <c r="D39" s="235" t="s">
        <v>262</v>
      </c>
      <c r="E39" s="49" t="s">
        <v>404</v>
      </c>
      <c r="F39" s="377"/>
      <c r="G39" s="371" t="s">
        <v>296</v>
      </c>
      <c r="H39" s="245" t="s">
        <v>496</v>
      </c>
      <c r="I39" s="257" t="s">
        <v>449</v>
      </c>
      <c r="J39" s="46" t="s">
        <v>297</v>
      </c>
      <c r="K39" s="42"/>
      <c r="L39" s="42"/>
      <c r="M39" s="42"/>
      <c r="N39" s="42"/>
      <c r="O39" s="42"/>
      <c r="P39" s="42"/>
      <c r="Q39" s="42"/>
      <c r="R39" s="42"/>
    </row>
    <row r="40" spans="1:18" ht="15">
      <c r="A40" s="369"/>
      <c r="B40" s="366"/>
      <c r="C40" s="236" t="s">
        <v>209</v>
      </c>
      <c r="D40" s="236" t="s">
        <v>263</v>
      </c>
      <c r="E40" s="39" t="s">
        <v>264</v>
      </c>
      <c r="F40" s="377"/>
      <c r="G40" s="372"/>
      <c r="H40" s="241"/>
      <c r="I40" s="247"/>
      <c r="J40" s="44"/>
      <c r="K40" s="42"/>
      <c r="L40" s="42"/>
      <c r="M40" s="42"/>
      <c r="N40" s="42"/>
      <c r="O40" s="42"/>
      <c r="P40" s="42"/>
      <c r="Q40" s="42"/>
      <c r="R40" s="42"/>
    </row>
    <row r="41" spans="1:18" ht="15">
      <c r="A41" s="369"/>
      <c r="B41" s="366"/>
      <c r="C41" s="236" t="s">
        <v>494</v>
      </c>
      <c r="D41" s="236" t="s">
        <v>265</v>
      </c>
      <c r="E41" s="200" t="s">
        <v>266</v>
      </c>
      <c r="F41" s="377"/>
      <c r="G41" s="372"/>
      <c r="H41" s="241"/>
      <c r="I41" s="247"/>
      <c r="J41" s="44"/>
      <c r="K41" s="42"/>
      <c r="L41" s="42"/>
      <c r="M41" s="42"/>
      <c r="N41" s="42"/>
      <c r="O41" s="42"/>
      <c r="P41" s="42"/>
      <c r="Q41" s="42"/>
      <c r="R41" s="42"/>
    </row>
    <row r="42" spans="1:18" ht="15">
      <c r="A42" s="369"/>
      <c r="B42" s="367"/>
      <c r="C42" s="237" t="s">
        <v>495</v>
      </c>
      <c r="D42" s="237" t="s">
        <v>405</v>
      </c>
      <c r="E42" s="48" t="s">
        <v>406</v>
      </c>
      <c r="F42" s="377"/>
      <c r="G42" s="373"/>
      <c r="H42" s="242"/>
      <c r="I42" s="254"/>
      <c r="J42" s="47"/>
      <c r="K42" s="42"/>
      <c r="L42" s="42"/>
      <c r="M42" s="42"/>
      <c r="N42" s="42"/>
      <c r="O42" s="42"/>
      <c r="P42" s="42"/>
      <c r="Q42" s="42"/>
      <c r="R42" s="42"/>
    </row>
    <row r="43" spans="1:18" ht="14.25" customHeight="1">
      <c r="A43" s="369"/>
      <c r="B43" s="365" t="s">
        <v>168</v>
      </c>
      <c r="C43" s="235" t="s">
        <v>493</v>
      </c>
      <c r="D43" s="245" t="s">
        <v>267</v>
      </c>
      <c r="E43" s="51" t="s">
        <v>268</v>
      </c>
      <c r="F43" s="377"/>
      <c r="G43" s="374" t="s">
        <v>298</v>
      </c>
      <c r="H43" s="240" t="s">
        <v>497</v>
      </c>
      <c r="I43" s="255" t="s">
        <v>450</v>
      </c>
      <c r="J43" s="43" t="s">
        <v>299</v>
      </c>
      <c r="K43" s="42"/>
      <c r="L43" s="42"/>
      <c r="M43" s="42"/>
      <c r="N43" s="42"/>
      <c r="O43" s="42"/>
      <c r="P43" s="42"/>
      <c r="Q43" s="42"/>
      <c r="R43" s="42"/>
    </row>
    <row r="44" spans="1:18" ht="15">
      <c r="A44" s="369"/>
      <c r="B44" s="366"/>
      <c r="C44" s="236" t="s">
        <v>209</v>
      </c>
      <c r="D44" s="241" t="s">
        <v>269</v>
      </c>
      <c r="E44" s="39" t="s">
        <v>270</v>
      </c>
      <c r="F44" s="377"/>
      <c r="G44" s="375"/>
      <c r="H44" s="241"/>
      <c r="I44" s="251"/>
      <c r="J44" s="44"/>
      <c r="K44" s="42"/>
      <c r="L44" s="42"/>
      <c r="M44" s="42"/>
      <c r="N44" s="42"/>
      <c r="O44" s="42"/>
      <c r="P44" s="42"/>
      <c r="Q44" s="42"/>
      <c r="R44" s="42"/>
    </row>
    <row r="45" spans="1:18" ht="15">
      <c r="A45" s="369"/>
      <c r="B45" s="366"/>
      <c r="C45" s="236" t="s">
        <v>494</v>
      </c>
      <c r="D45" s="241" t="s">
        <v>271</v>
      </c>
      <c r="E45" s="39" t="s">
        <v>272</v>
      </c>
      <c r="F45" s="377"/>
      <c r="G45" s="375"/>
      <c r="H45" s="241"/>
      <c r="I45" s="251"/>
      <c r="J45" s="44"/>
      <c r="K45" s="42"/>
      <c r="L45" s="42"/>
      <c r="M45" s="42"/>
      <c r="N45" s="42"/>
      <c r="O45" s="42"/>
      <c r="P45" s="42"/>
      <c r="Q45" s="42"/>
      <c r="R45" s="42"/>
    </row>
    <row r="46" spans="1:18" ht="15">
      <c r="A46" s="370"/>
      <c r="B46" s="367"/>
      <c r="C46" s="237" t="s">
        <v>495</v>
      </c>
      <c r="D46" s="246" t="s">
        <v>273</v>
      </c>
      <c r="E46" s="48" t="s">
        <v>274</v>
      </c>
      <c r="F46" s="378"/>
      <c r="G46" s="376"/>
      <c r="H46" s="246"/>
      <c r="I46" s="258"/>
      <c r="J46" s="45"/>
      <c r="K46" s="42"/>
      <c r="L46" s="42"/>
      <c r="M46" s="42"/>
      <c r="N46" s="42"/>
      <c r="O46" s="42"/>
      <c r="P46" s="42"/>
      <c r="Q46" s="42"/>
      <c r="R46" s="42"/>
    </row>
    <row r="47" spans="6:18" ht="15">
      <c r="F47" s="68"/>
      <c r="G47" s="42"/>
      <c r="H47" s="42"/>
      <c r="I47" s="42"/>
      <c r="J47" s="69"/>
      <c r="K47" s="42"/>
      <c r="L47" s="42"/>
      <c r="M47" s="42"/>
      <c r="N47" s="42"/>
      <c r="O47" s="42"/>
      <c r="P47" s="42"/>
      <c r="Q47" s="42"/>
      <c r="R47" s="42"/>
    </row>
    <row r="48" spans="1:18" ht="15">
      <c r="A48" s="379" t="s">
        <v>501</v>
      </c>
      <c r="B48" s="379"/>
      <c r="C48" s="379"/>
      <c r="D48" s="379"/>
      <c r="E48" s="379"/>
      <c r="F48" s="379"/>
      <c r="G48" s="379"/>
      <c r="H48" s="379"/>
      <c r="I48" s="379"/>
      <c r="J48" s="42"/>
      <c r="K48" s="42"/>
      <c r="L48" s="364" t="s">
        <v>504</v>
      </c>
      <c r="M48" s="364"/>
      <c r="N48" s="364"/>
      <c r="O48" s="364"/>
      <c r="P48" s="364"/>
      <c r="Q48" s="42"/>
      <c r="R48" s="42"/>
    </row>
    <row r="49" spans="6:18" ht="15">
      <c r="F49" s="7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</row>
    <row r="50" spans="6:18" ht="15">
      <c r="F50" s="7"/>
      <c r="G50" s="42"/>
      <c r="H50" s="42"/>
      <c r="I50" s="42"/>
      <c r="J50" s="42"/>
      <c r="K50" s="7"/>
      <c r="L50" s="7"/>
      <c r="M50" s="7"/>
      <c r="N50" s="7"/>
      <c r="O50" s="7"/>
      <c r="P50" s="7"/>
      <c r="Q50" s="7"/>
      <c r="R50" s="7"/>
    </row>
    <row r="51" spans="6:18" ht="15"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</row>
    <row r="52" spans="6:18" ht="15"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</row>
    <row r="53" spans="6:18" ht="15"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</row>
    <row r="54" spans="6:18" ht="15"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spans="6:18" ht="15"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</row>
    <row r="56" spans="6:18" ht="15"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spans="6:18" ht="15"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</row>
    <row r="58" spans="6:18" ht="15"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</row>
    <row r="59" spans="6:18" ht="15"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</row>
    <row r="60" spans="6:18" ht="15"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</row>
    <row r="61" spans="6:18" ht="15"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</row>
    <row r="62" spans="6:18" ht="15"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spans="6:18" ht="15"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6:18" ht="15"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</row>
    <row r="65" spans="6:18" ht="15"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</row>
    <row r="66" spans="6:18" ht="15"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</row>
    <row r="67" spans="6:18" ht="15"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</row>
    <row r="68" spans="6:18" ht="15"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</row>
    <row r="69" spans="6:18" ht="15"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6:18" ht="15"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</row>
    <row r="71" spans="6:18" ht="15"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6:18" ht="15"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6:18" ht="15"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</row>
    <row r="74" spans="6:18" ht="15"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</row>
    <row r="75" spans="6:18" ht="15"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</row>
    <row r="76" spans="6:18" ht="15"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</row>
    <row r="77" spans="6:18" ht="15"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</row>
    <row r="78" spans="6:18" ht="15"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</row>
    <row r="79" spans="6:18" ht="15">
      <c r="F79" s="42"/>
      <c r="G79" s="33"/>
      <c r="H79" s="33"/>
      <c r="I79" s="33"/>
      <c r="J79" s="42"/>
      <c r="K79" s="42"/>
      <c r="L79" s="42"/>
      <c r="M79" s="42"/>
      <c r="N79" s="42"/>
      <c r="O79" s="42"/>
      <c r="P79" s="42"/>
      <c r="Q79" s="42"/>
      <c r="R79" s="42"/>
    </row>
    <row r="80" spans="6:18" ht="15">
      <c r="F80" s="42"/>
      <c r="G80" s="25"/>
      <c r="H80" s="25"/>
      <c r="I80" s="25"/>
      <c r="J80" s="42"/>
      <c r="K80" s="42"/>
      <c r="L80" s="42"/>
      <c r="M80" s="42"/>
      <c r="N80" s="42"/>
      <c r="O80" s="42"/>
      <c r="P80" s="42"/>
      <c r="Q80" s="42"/>
      <c r="R80" s="42"/>
    </row>
    <row r="81" spans="6:18" ht="15">
      <c r="F81" s="42"/>
      <c r="G81" s="25"/>
      <c r="H81" s="25"/>
      <c r="I81" s="25"/>
      <c r="J81" s="42"/>
      <c r="K81" s="42"/>
      <c r="L81" s="42"/>
      <c r="M81" s="42"/>
      <c r="N81" s="42"/>
      <c r="O81" s="42"/>
      <c r="P81" s="42"/>
      <c r="Q81" s="42"/>
      <c r="R81" s="42"/>
    </row>
    <row r="82" spans="6:18" ht="15">
      <c r="F82" s="42"/>
      <c r="G82" s="25"/>
      <c r="H82" s="25"/>
      <c r="I82" s="25"/>
      <c r="J82" s="42"/>
      <c r="K82" s="42"/>
      <c r="L82" s="42"/>
      <c r="M82" s="42"/>
      <c r="N82" s="42"/>
      <c r="O82" s="42"/>
      <c r="P82" s="42"/>
      <c r="Q82" s="42"/>
      <c r="R82" s="42"/>
    </row>
    <row r="83" spans="1:18" ht="14.25">
      <c r="A83" s="33"/>
      <c r="B83" s="33"/>
      <c r="C83" s="33"/>
      <c r="D83" s="33"/>
      <c r="E83" s="33"/>
      <c r="F83" s="33"/>
      <c r="G83" s="25"/>
      <c r="H83" s="25"/>
      <c r="I83" s="25"/>
      <c r="J83" s="33"/>
      <c r="K83" s="33"/>
      <c r="L83" s="33"/>
      <c r="M83" s="33"/>
      <c r="N83" s="33"/>
      <c r="O83" s="33"/>
      <c r="P83" s="33"/>
      <c r="Q83" s="33"/>
      <c r="R83" s="33"/>
    </row>
    <row r="84" spans="1:18" ht="14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</row>
    <row r="85" spans="1:18" ht="14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</row>
    <row r="86" spans="1:18" ht="14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</row>
    <row r="87" spans="1:18" ht="14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</row>
    <row r="88" spans="1:18" ht="14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</row>
    <row r="89" spans="1:18" ht="14.25">
      <c r="A89" s="25"/>
      <c r="B89" s="25"/>
      <c r="C89" s="25"/>
      <c r="D89" s="25"/>
      <c r="E89" s="25"/>
      <c r="F89" s="25"/>
      <c r="J89" s="25"/>
      <c r="K89" s="25"/>
      <c r="L89" s="25"/>
      <c r="M89" s="25"/>
      <c r="N89" s="25"/>
      <c r="O89" s="25"/>
      <c r="P89" s="25"/>
      <c r="Q89" s="25"/>
      <c r="R89" s="25"/>
    </row>
    <row r="90" spans="1:18" ht="14.25">
      <c r="A90" s="25"/>
      <c r="B90" s="25"/>
      <c r="C90" s="25"/>
      <c r="D90" s="25"/>
      <c r="E90" s="25"/>
      <c r="F90" s="25"/>
      <c r="J90" s="25"/>
      <c r="K90" s="25"/>
      <c r="L90" s="25"/>
      <c r="M90" s="25"/>
      <c r="N90" s="25"/>
      <c r="O90" s="25"/>
      <c r="P90" s="25"/>
      <c r="Q90" s="25"/>
      <c r="R90" s="25"/>
    </row>
    <row r="91" spans="1:18" ht="14.25">
      <c r="A91" s="25"/>
      <c r="B91" s="25"/>
      <c r="C91" s="25"/>
      <c r="D91" s="25"/>
      <c r="E91" s="25"/>
      <c r="F91" s="25"/>
      <c r="J91" s="25"/>
      <c r="K91" s="25"/>
      <c r="L91" s="25"/>
      <c r="M91" s="25"/>
      <c r="N91" s="25"/>
      <c r="O91" s="25"/>
      <c r="P91" s="25"/>
      <c r="Q91" s="25"/>
      <c r="R91" s="25"/>
    </row>
    <row r="92" spans="1:18" ht="14.25">
      <c r="A92" s="25"/>
      <c r="B92" s="25"/>
      <c r="C92" s="25"/>
      <c r="D92" s="25"/>
      <c r="E92" s="25"/>
      <c r="F92" s="25"/>
      <c r="J92" s="25"/>
      <c r="K92" s="25"/>
      <c r="L92" s="25"/>
      <c r="M92" s="25"/>
      <c r="N92" s="25"/>
      <c r="O92" s="25"/>
      <c r="P92" s="25"/>
      <c r="Q92" s="25"/>
      <c r="R92" s="25"/>
    </row>
  </sheetData>
  <sheetProtection/>
  <mergeCells count="33">
    <mergeCell ref="B35:B38"/>
    <mergeCell ref="G27:G30"/>
    <mergeCell ref="B11:B14"/>
    <mergeCell ref="B23:B26"/>
    <mergeCell ref="B27:B30"/>
    <mergeCell ref="G35:G38"/>
    <mergeCell ref="G23:G26"/>
    <mergeCell ref="B4:B7"/>
    <mergeCell ref="G11:G14"/>
    <mergeCell ref="M27:M30"/>
    <mergeCell ref="B31:B34"/>
    <mergeCell ref="M15:M18"/>
    <mergeCell ref="M4:M7"/>
    <mergeCell ref="A2:I2"/>
    <mergeCell ref="L4:L7"/>
    <mergeCell ref="M19:M22"/>
    <mergeCell ref="L11:L30"/>
    <mergeCell ref="M11:M14"/>
    <mergeCell ref="M23:M26"/>
    <mergeCell ref="B15:B18"/>
    <mergeCell ref="G15:G18"/>
    <mergeCell ref="G19:G22"/>
    <mergeCell ref="A4:A7"/>
    <mergeCell ref="L48:P48"/>
    <mergeCell ref="B39:B42"/>
    <mergeCell ref="A11:A46"/>
    <mergeCell ref="G31:G34"/>
    <mergeCell ref="B43:B46"/>
    <mergeCell ref="G39:G42"/>
    <mergeCell ref="G43:G46"/>
    <mergeCell ref="B19:B22"/>
    <mergeCell ref="F11:F46"/>
    <mergeCell ref="A48:I48"/>
  </mergeCells>
  <printOptions/>
  <pageMargins left="0.2" right="0.12" top="0.61" bottom="0.57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2014-04-24T04:25:22Z</cp:lastPrinted>
  <dcterms:created xsi:type="dcterms:W3CDTF">1997-01-10T04:21:27Z</dcterms:created>
  <dcterms:modified xsi:type="dcterms:W3CDTF">2014-04-25T08:36:17Z</dcterms:modified>
  <cp:category/>
  <cp:version/>
  <cp:contentType/>
  <cp:contentStatus/>
</cp:coreProperties>
</file>